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eclairep\Desktop\"/>
    </mc:Choice>
  </mc:AlternateContent>
  <bookViews>
    <workbookView xWindow="0" yWindow="0" windowWidth="28800" windowHeight="12435"/>
  </bookViews>
  <sheets>
    <sheet name="Menu" sheetId="1" r:id="rId1"/>
    <sheet name="Cellules" sheetId="2" r:id="rId2"/>
    <sheet name="Fonctions" sheetId="10" r:id="rId3"/>
    <sheet name="Plage de Cellules" sheetId="3" r:id="rId4"/>
    <sheet name="Solveur" sheetId="4" r:id="rId5"/>
    <sheet name="Solveur (à faire)" sheetId="5" r:id="rId6"/>
  </sheets>
  <definedNames>
    <definedName name="_xlnm._FilterDatabase" localSheetId="3" hidden="1">'Plage de Cellules'!$D$50:$F$57</definedName>
    <definedName name="Auteur">Menu!$C$25</definedName>
    <definedName name="Jours" localSheetId="2">Tableau13[[Jours ]]</definedName>
    <definedName name="Jours" localSheetId="5">Tableau13[[Jours ]]</definedName>
    <definedName name="Jours">Tableau13[[Jours ]]</definedName>
    <definedName name="Jours2" localSheetId="2">Tableau13[[Jours ]]</definedName>
    <definedName name="Jours2">Tableau13[[Jours ]]</definedName>
    <definedName name="solver_cvg" localSheetId="4" hidden="1">0.0001</definedName>
    <definedName name="solver_cvg" localSheetId="5" hidden="1">0.0001</definedName>
    <definedName name="solver_drv" localSheetId="4" hidden="1">2</definedName>
    <definedName name="solver_drv" localSheetId="5" hidden="1">2</definedName>
    <definedName name="solver_eng" localSheetId="0" hidden="1">2</definedName>
    <definedName name="solver_eng" localSheetId="4" hidden="1">1</definedName>
    <definedName name="solver_eng" localSheetId="5" hidden="1">2</definedName>
    <definedName name="solver_est" localSheetId="4" hidden="1">1</definedName>
    <definedName name="solver_est" localSheetId="5" hidden="1">1</definedName>
    <definedName name="solver_itr" localSheetId="4" hidden="1">2147483647</definedName>
    <definedName name="solver_itr" localSheetId="5" hidden="1">2147483647</definedName>
    <definedName name="solver_lhs1" localSheetId="4" hidden="1">Solveur!$E$27</definedName>
    <definedName name="solver_lhs1" localSheetId="5" hidden="1">'Solveur (à faire)'!$E$20</definedName>
    <definedName name="solver_lhs2" localSheetId="5" hidden="1">'Solveur (à faire)'!$E$20</definedName>
    <definedName name="solver_mip" localSheetId="4" hidden="1">2147483647</definedName>
    <definedName name="solver_mip" localSheetId="5" hidden="1">2147483647</definedName>
    <definedName name="solver_mni" localSheetId="4" hidden="1">30</definedName>
    <definedName name="solver_mni" localSheetId="5" hidden="1">30</definedName>
    <definedName name="solver_mrt" localSheetId="4" hidden="1">0.075</definedName>
    <definedName name="solver_mrt" localSheetId="5" hidden="1">0.075</definedName>
    <definedName name="solver_msl" localSheetId="4" hidden="1">2</definedName>
    <definedName name="solver_msl" localSheetId="5" hidden="1">2</definedName>
    <definedName name="solver_neg" localSheetId="0" hidden="1">1</definedName>
    <definedName name="solver_neg" localSheetId="4" hidden="1">2</definedName>
    <definedName name="solver_neg" localSheetId="5" hidden="1">1</definedName>
    <definedName name="solver_nod" localSheetId="4" hidden="1">2147483647</definedName>
    <definedName name="solver_nod" localSheetId="5" hidden="1">2147483647</definedName>
    <definedName name="solver_num" localSheetId="0" hidden="1">0</definedName>
    <definedName name="solver_num" localSheetId="4" hidden="1">0</definedName>
    <definedName name="solver_num" localSheetId="5" hidden="1">0</definedName>
    <definedName name="solver_nwt" localSheetId="4" hidden="1">1</definedName>
    <definedName name="solver_nwt" localSheetId="5" hidden="1">1</definedName>
    <definedName name="solver_opt" localSheetId="0" hidden="1">Menu!$G$13</definedName>
    <definedName name="solver_pre" localSheetId="4" hidden="1">0.000001</definedName>
    <definedName name="solver_pre" localSheetId="5" hidden="1">0.000001</definedName>
    <definedName name="solver_rbv" localSheetId="4" hidden="1">2</definedName>
    <definedName name="solver_rbv" localSheetId="5" hidden="1">2</definedName>
    <definedName name="solver_rel1" localSheetId="4" hidden="1">1</definedName>
    <definedName name="solver_rel1" localSheetId="5" hidden="1">1</definedName>
    <definedName name="solver_rel2" localSheetId="5" hidden="1">1</definedName>
    <definedName name="solver_rhs1" localSheetId="4" hidden="1">Solveur!$F$27</definedName>
    <definedName name="solver_rhs1" localSheetId="5" hidden="1">'Solveur (à faire)'!$F$20</definedName>
    <definedName name="solver_rhs2" localSheetId="5" hidden="1">'Solveur (à faire)'!$F$20</definedName>
    <definedName name="solver_rlx" localSheetId="4" hidden="1">2</definedName>
    <definedName name="solver_rlx" localSheetId="5" hidden="1">2</definedName>
    <definedName name="solver_rsd" localSheetId="4" hidden="1">0</definedName>
    <definedName name="solver_rsd" localSheetId="5" hidden="1">0</definedName>
    <definedName name="solver_scl" localSheetId="4" hidden="1">2</definedName>
    <definedName name="solver_scl" localSheetId="5" hidden="1">2</definedName>
    <definedName name="solver_sho" localSheetId="4" hidden="1">2</definedName>
    <definedName name="solver_sho" localSheetId="5" hidden="1">2</definedName>
    <definedName name="solver_ssz" localSheetId="4" hidden="1">100</definedName>
    <definedName name="solver_ssz" localSheetId="5" hidden="1">100</definedName>
    <definedName name="solver_tim" localSheetId="4" hidden="1">2147483647</definedName>
    <definedName name="solver_tim" localSheetId="5" hidden="1">2147483647</definedName>
    <definedName name="solver_tol" localSheetId="4" hidden="1">0.01</definedName>
    <definedName name="solver_tol" localSheetId="5" hidden="1">0.01</definedName>
    <definedName name="solver_typ" localSheetId="0" hidden="1">1</definedName>
    <definedName name="solver_typ" localSheetId="4" hidden="1">1</definedName>
    <definedName name="solver_typ" localSheetId="5" hidden="1">1</definedName>
    <definedName name="solver_val" localSheetId="0" hidden="1">0</definedName>
    <definedName name="solver_val" localSheetId="4" hidden="1">0</definedName>
    <definedName name="solver_val" localSheetId="5" hidden="1">0</definedName>
    <definedName name="solver_ver" localSheetId="0" hidden="1">3</definedName>
    <definedName name="solver_ver" localSheetId="4" hidden="1">3</definedName>
    <definedName name="solver_ver" localSheetId="5" hidden="1">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113" i="3" l="1"/>
  <c r="W113" i="3"/>
  <c r="V113" i="3"/>
  <c r="U113" i="3"/>
  <c r="T113" i="3"/>
  <c r="X112" i="3"/>
  <c r="W112" i="3"/>
  <c r="V112" i="3"/>
  <c r="U112" i="3"/>
  <c r="T112" i="3"/>
  <c r="X111" i="3"/>
  <c r="W111" i="3"/>
  <c r="V111" i="3"/>
  <c r="U111" i="3"/>
  <c r="T111" i="3"/>
  <c r="X110" i="3"/>
  <c r="W110" i="3"/>
  <c r="V110" i="3"/>
  <c r="U110" i="3"/>
  <c r="T110" i="3"/>
  <c r="X109" i="3"/>
  <c r="W109" i="3"/>
  <c r="V109" i="3"/>
  <c r="U109" i="3"/>
  <c r="T109" i="3"/>
  <c r="G24" i="2" l="1"/>
  <c r="F61" i="10" l="1"/>
  <c r="F60" i="10"/>
  <c r="F56" i="10"/>
  <c r="F64" i="10" s="1"/>
  <c r="F65" i="10" s="1"/>
  <c r="F30" i="10"/>
  <c r="F31" i="10"/>
  <c r="F35" i="10"/>
  <c r="F34" i="10"/>
  <c r="G17" i="10"/>
  <c r="E31" i="4" l="1"/>
  <c r="E27" i="4"/>
</calcChain>
</file>

<file path=xl/sharedStrings.xml><?xml version="1.0" encoding="utf-8"?>
<sst xmlns="http://schemas.openxmlformats.org/spreadsheetml/2006/main" count="422" uniqueCount="316">
  <si>
    <t>Excel</t>
  </si>
  <si>
    <t>Cellules</t>
  </si>
  <si>
    <t>Format</t>
  </si>
  <si>
    <t>Plage de cellules</t>
  </si>
  <si>
    <t>Mise en forme conditionnelle</t>
  </si>
  <si>
    <t>Lien hypertexte</t>
  </si>
  <si>
    <t>Nommage de plage</t>
  </si>
  <si>
    <t>Liste déroulante</t>
  </si>
  <si>
    <t>Trier, filtrer des données</t>
  </si>
  <si>
    <t>Mettre sous forme de tableau</t>
  </si>
  <si>
    <t>Solveur</t>
  </si>
  <si>
    <t>Solveur Excel</t>
  </si>
  <si>
    <t>Fonctions</t>
  </si>
  <si>
    <t>Ajout au bandeau</t>
  </si>
  <si>
    <t>Format de cellules</t>
  </si>
  <si>
    <t>Valeur</t>
  </si>
  <si>
    <t>Standard</t>
  </si>
  <si>
    <t>Nombre</t>
  </si>
  <si>
    <t>Monétaire</t>
  </si>
  <si>
    <t>Date</t>
  </si>
  <si>
    <t>Date complète</t>
  </si>
  <si>
    <t>Heure</t>
  </si>
  <si>
    <t>Affichage dépendant du format</t>
  </si>
  <si>
    <t>#### : cellule trop petite pour le contenu</t>
  </si>
  <si>
    <t>Symbole particulier</t>
  </si>
  <si>
    <t>'</t>
  </si>
  <si>
    <t>=</t>
  </si>
  <si>
    <t>Pour les formules</t>
  </si>
  <si>
    <t>=2+3</t>
  </si>
  <si>
    <t>Pour les commentaires</t>
  </si>
  <si>
    <r>
      <t xml:space="preserve">Insertion | </t>
    </r>
    <r>
      <rPr>
        <b/>
        <sz val="11"/>
        <color theme="0" tint="-0.499984740745262"/>
        <rFont val="Calibri"/>
        <family val="2"/>
        <scheme val="minor"/>
      </rPr>
      <t>Liens</t>
    </r>
    <r>
      <rPr>
        <b/>
        <sz val="11"/>
        <color theme="8"/>
        <rFont val="Calibri"/>
        <family val="2"/>
        <scheme val="minor"/>
      </rPr>
      <t xml:space="preserve"> | Lien hypertexte</t>
    </r>
  </si>
  <si>
    <r>
      <t xml:space="preserve">Accueil | </t>
    </r>
    <r>
      <rPr>
        <b/>
        <sz val="11"/>
        <color theme="0" tint="-0.499984740745262"/>
        <rFont val="Calibri"/>
        <family val="2"/>
        <scheme val="minor"/>
      </rPr>
      <t>Nombre</t>
    </r>
    <r>
      <rPr>
        <b/>
        <sz val="11"/>
        <color theme="8"/>
        <rFont val="Calibri"/>
        <family val="2"/>
        <scheme val="minor"/>
      </rPr>
      <t xml:space="preserve"> | Format</t>
    </r>
  </si>
  <si>
    <t>Liens extérieurs (web)</t>
  </si>
  <si>
    <t>Fichier</t>
  </si>
  <si>
    <t>Autre onglet ou cellule</t>
  </si>
  <si>
    <t>Email</t>
  </si>
  <si>
    <t>Accueil</t>
  </si>
  <si>
    <t>Mise en page classique d'éditeur de texte</t>
  </si>
  <si>
    <t>Figer ligne ou colonne</t>
  </si>
  <si>
    <r>
      <t xml:space="preserve">Affichage | </t>
    </r>
    <r>
      <rPr>
        <b/>
        <sz val="11"/>
        <color theme="1" tint="0.499984740745262"/>
        <rFont val="Calibri"/>
        <family val="2"/>
        <scheme val="minor"/>
      </rPr>
      <t>Fenêtre</t>
    </r>
    <r>
      <rPr>
        <b/>
        <sz val="11"/>
        <color theme="8"/>
        <rFont val="Calibri"/>
        <family val="2"/>
        <scheme val="minor"/>
      </rPr>
      <t xml:space="preserve"> | Figer les volets</t>
    </r>
  </si>
  <si>
    <t>(3ème ligne)</t>
  </si>
  <si>
    <t>Manipulation de cellules</t>
  </si>
  <si>
    <t>Règle</t>
  </si>
  <si>
    <t>Ajustement automatique</t>
  </si>
  <si>
    <t>Ajustement de plusieurs lignes colonnes</t>
  </si>
  <si>
    <r>
      <t xml:space="preserve">Accueil | </t>
    </r>
    <r>
      <rPr>
        <b/>
        <sz val="11"/>
        <color theme="1" tint="0.499984740745262"/>
        <rFont val="Calibri"/>
        <family val="2"/>
        <scheme val="minor"/>
      </rPr>
      <t>Alignement</t>
    </r>
    <r>
      <rPr>
        <b/>
        <sz val="11"/>
        <color theme="8"/>
        <rFont val="Calibri"/>
        <family val="2"/>
        <scheme val="minor"/>
      </rPr>
      <t xml:space="preserve"> | Fusionner et centrer</t>
    </r>
  </si>
  <si>
    <t>sous-titre</t>
  </si>
  <si>
    <t>données numériques</t>
  </si>
  <si>
    <t>Accueil | Reproduire la mise en forme</t>
  </si>
  <si>
    <t>ici</t>
  </si>
  <si>
    <t>&lt;- ici</t>
  </si>
  <si>
    <t>­</t>
  </si>
  <si>
    <t>Plage de Cellules</t>
  </si>
  <si>
    <t>Liste automatique</t>
  </si>
  <si>
    <t>Glisser le coin bas-droit d'une sélection</t>
  </si>
  <si>
    <t xml:space="preserve">Jours </t>
  </si>
  <si>
    <t>Lundi</t>
  </si>
  <si>
    <t>Mardi</t>
  </si>
  <si>
    <t>Mercredi</t>
  </si>
  <si>
    <t>Jeudi</t>
  </si>
  <si>
    <t>Vendredi</t>
  </si>
  <si>
    <t>Samedi</t>
  </si>
  <si>
    <t>Dimanche</t>
  </si>
  <si>
    <t>Numéro</t>
  </si>
  <si>
    <t>(double-clic pour étendre au maximum)</t>
  </si>
  <si>
    <t>Température</t>
  </si>
  <si>
    <t>Le tri dépend de la plage sélectionnée</t>
  </si>
  <si>
    <t>(il faut tout sélectionner)</t>
  </si>
  <si>
    <t>Mise en forme de tableau manuel</t>
  </si>
  <si>
    <t>Tri manuel</t>
  </si>
  <si>
    <t>Autres bordures</t>
  </si>
  <si>
    <r>
      <t xml:space="preserve">Accueil | </t>
    </r>
    <r>
      <rPr>
        <b/>
        <sz val="11"/>
        <color theme="0" tint="-0.499984740745262"/>
        <rFont val="Calibri"/>
        <family val="2"/>
        <scheme val="minor"/>
      </rPr>
      <t>Police</t>
    </r>
    <r>
      <rPr>
        <b/>
        <sz val="11"/>
        <color theme="8"/>
        <rFont val="Calibri"/>
        <family val="2"/>
        <scheme val="minor"/>
      </rPr>
      <t xml:space="preserve"> | Outil bordures</t>
    </r>
  </si>
  <si>
    <r>
      <t xml:space="preserve">Données | </t>
    </r>
    <r>
      <rPr>
        <b/>
        <sz val="11"/>
        <color theme="0" tint="-0.499984740745262"/>
        <rFont val="Calibri"/>
        <family val="2"/>
        <scheme val="minor"/>
      </rPr>
      <t>Trier et filtrer</t>
    </r>
    <r>
      <rPr>
        <b/>
        <sz val="11"/>
        <color theme="8"/>
        <rFont val="Calibri"/>
        <family val="2"/>
        <scheme val="minor"/>
      </rPr>
      <t xml:space="preserve"> | Trier</t>
    </r>
  </si>
  <si>
    <t>Filtre manuel</t>
  </si>
  <si>
    <r>
      <t xml:space="preserve">Données | </t>
    </r>
    <r>
      <rPr>
        <b/>
        <sz val="11"/>
        <color theme="0" tint="-0.499984740745262"/>
        <rFont val="Calibri"/>
        <family val="2"/>
        <scheme val="minor"/>
      </rPr>
      <t>Trier et filtrer</t>
    </r>
    <r>
      <rPr>
        <b/>
        <sz val="11"/>
        <color theme="8"/>
        <rFont val="Calibri"/>
        <family val="2"/>
        <scheme val="minor"/>
      </rPr>
      <t xml:space="preserve"> | Filtrer</t>
    </r>
  </si>
  <si>
    <t>Première ligne</t>
  </si>
  <si>
    <t>(pas de fin de tableau)</t>
  </si>
  <si>
    <t>Tableau automatique</t>
  </si>
  <si>
    <r>
      <t xml:space="preserve">Accueil | </t>
    </r>
    <r>
      <rPr>
        <b/>
        <sz val="11"/>
        <color theme="0" tint="-0.499984740745262"/>
        <rFont val="Calibri"/>
        <family val="2"/>
        <scheme val="minor"/>
      </rPr>
      <t>Style</t>
    </r>
    <r>
      <rPr>
        <b/>
        <sz val="11"/>
        <color theme="8"/>
        <rFont val="Calibri"/>
        <family val="2"/>
        <scheme val="minor"/>
      </rPr>
      <t xml:space="preserve"> | Mettre sous forme de tableau</t>
    </r>
  </si>
  <si>
    <t>En-tête</t>
  </si>
  <si>
    <t>(fin de tableau)</t>
  </si>
  <si>
    <r>
      <t xml:space="preserve">Accueil | </t>
    </r>
    <r>
      <rPr>
        <b/>
        <sz val="11"/>
        <color theme="0" tint="-0.499984740745262"/>
        <rFont val="Calibri"/>
        <family val="2"/>
        <scheme val="minor"/>
      </rPr>
      <t>Style</t>
    </r>
    <r>
      <rPr>
        <b/>
        <sz val="11"/>
        <color theme="8"/>
        <rFont val="Calibri"/>
        <family val="2"/>
        <scheme val="minor"/>
      </rPr>
      <t xml:space="preserve"> | Mettre en forme conditionnelle</t>
    </r>
  </si>
  <si>
    <t>Jour férié</t>
  </si>
  <si>
    <t>(Jours ci-dessus)</t>
  </si>
  <si>
    <r>
      <t>2. Données |</t>
    </r>
    <r>
      <rPr>
        <b/>
        <sz val="11"/>
        <color theme="1" tint="0.499984740745262"/>
        <rFont val="Calibri"/>
        <family val="2"/>
        <scheme val="minor"/>
      </rPr>
      <t xml:space="preserve"> Outils de données </t>
    </r>
    <r>
      <rPr>
        <b/>
        <sz val="11"/>
        <color theme="6"/>
        <rFont val="Calibri"/>
        <family val="2"/>
        <scheme val="minor"/>
      </rPr>
      <t>| Validation de données</t>
    </r>
  </si>
  <si>
    <t>=Jours</t>
  </si>
  <si>
    <t>Liste</t>
  </si>
  <si>
    <t>(l'ordre dépend de celui des données originales, à ne pas effacer)</t>
  </si>
  <si>
    <t>Activer le Solveur®</t>
  </si>
  <si>
    <t>Fichier | Options | Compléments</t>
  </si>
  <si>
    <t>Atteindre</t>
  </si>
  <si>
    <t>Cocher Complément Solver</t>
  </si>
  <si>
    <t>OK</t>
  </si>
  <si>
    <t>Légende</t>
  </si>
  <si>
    <t>Titre</t>
  </si>
  <si>
    <t>Donnée fixe</t>
  </si>
  <si>
    <t>Variable</t>
  </si>
  <si>
    <t>Formule pour contrainte</t>
  </si>
  <si>
    <t>Formule pour fonction objectif</t>
  </si>
  <si>
    <t>Produits</t>
  </si>
  <si>
    <t>X1</t>
  </si>
  <si>
    <t>X2</t>
  </si>
  <si>
    <t>X3</t>
  </si>
  <si>
    <t>Gain unitaire</t>
  </si>
  <si>
    <t>Poids unitaire</t>
  </si>
  <si>
    <t>Quantité</t>
  </si>
  <si>
    <t>Charge</t>
  </si>
  <si>
    <t>Capacité</t>
  </si>
  <si>
    <t>(contraintes)</t>
  </si>
  <si>
    <t>Sac</t>
  </si>
  <si>
    <t>=SOMMEPROD(E24:G24;E25:G25)</t>
  </si>
  <si>
    <t>Critère</t>
  </si>
  <si>
    <t>Gains totaux</t>
  </si>
  <si>
    <t>Simplex PL</t>
  </si>
  <si>
    <t>Exemple : Sac à dos non binaire</t>
  </si>
  <si>
    <t>1 seule utilisation de solveur par onglet</t>
  </si>
  <si>
    <t>Contraintes binaires</t>
  </si>
  <si>
    <t>Indiquer les contraintes de binarité</t>
  </si>
  <si>
    <t>Exemple : Sac à dos binaire</t>
  </si>
  <si>
    <t>&lt; Retour au menu</t>
  </si>
  <si>
    <t>Bases pour Excel et Visual Basic</t>
  </si>
  <si>
    <t>Plage de jours</t>
  </si>
  <si>
    <t>Créer un lien vers Google</t>
  </si>
  <si>
    <t>Créer un lien vers votre email</t>
  </si>
  <si>
    <t>Créer un lien vers un document</t>
  </si>
  <si>
    <t>Créer un lien vers l'onglet Menu</t>
  </si>
  <si>
    <r>
      <t xml:space="preserve">CTRL </t>
    </r>
    <r>
      <rPr>
        <b/>
        <sz val="11"/>
        <color theme="8"/>
        <rFont val="Calibri"/>
        <family val="2"/>
        <scheme val="minor"/>
      </rPr>
      <t>: Sélection multiple</t>
    </r>
  </si>
  <si>
    <t>CTRL + A : Sélection d'une plage</t>
  </si>
  <si>
    <t>MAJ + CTRL + flèches : Sélection d'une plage, d'une colonne</t>
  </si>
  <si>
    <t>Sélectionner la plage</t>
  </si>
  <si>
    <t>Sélectionner les colonnes 2 et 3</t>
  </si>
  <si>
    <t>Au clavier uniquement</t>
  </si>
  <si>
    <t>Appliquer un filtre au tableau</t>
  </si>
  <si>
    <t>Appliquer un système de couleur en fonction de la température</t>
  </si>
  <si>
    <t>Appliquer une mise en forme particulière pour les jours fériés (ici, dimanche)</t>
  </si>
  <si>
    <t>Mathématiques</t>
  </si>
  <si>
    <t>Textes</t>
  </si>
  <si>
    <t>Fonctions sur plages</t>
  </si>
  <si>
    <t>Accès aux différentes fonctions classées par type</t>
  </si>
  <si>
    <t>Principe</t>
  </si>
  <si>
    <t>Commence par le terme =</t>
  </si>
  <si>
    <t>Contient des fonctions prédéfinies ou codées (macro)</t>
  </si>
  <si>
    <t>Contient des références à des cellules ou des plages</t>
  </si>
  <si>
    <t>Changer la numérotation des colonnes (A -&gt; 1)</t>
  </si>
  <si>
    <r>
      <rPr>
        <b/>
        <sz val="11"/>
        <color theme="3" tint="-0.249977111117893"/>
        <rFont val="Calibri"/>
        <family val="2"/>
        <scheme val="minor"/>
      </rPr>
      <t>Fichier |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0" tint="-0.499984740745262"/>
        <rFont val="Calibri"/>
        <family val="2"/>
        <scheme val="minor"/>
      </rPr>
      <t>Options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|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3" tint="-0.249977111117893"/>
        <rFont val="Calibri"/>
        <family val="2"/>
        <scheme val="minor"/>
      </rPr>
      <t>Formules</t>
    </r>
  </si>
  <si>
    <t>Style de référence L1C1</t>
  </si>
  <si>
    <t>+</t>
  </si>
  <si>
    <t>Fonctions classiques</t>
  </si>
  <si>
    <t>Opérateurs classiques</t>
  </si>
  <si>
    <t>+, -, *, /</t>
  </si>
  <si>
    <t>Arrondi</t>
  </si>
  <si>
    <t>Alétoire</t>
  </si>
  <si>
    <t>Génération de nombres aléatoires</t>
  </si>
  <si>
    <t>Change à chaque mise à jour d'une cellule</t>
  </si>
  <si>
    <t>=ALEA()*100</t>
  </si>
  <si>
    <t>=ENT(ALEA()*100)</t>
  </si>
  <si>
    <t>Partie entière</t>
  </si>
  <si>
    <t>=ARRONDI(75,6812; 2)</t>
  </si>
  <si>
    <t>=ENT(75,6812)</t>
  </si>
  <si>
    <t>Bouton fx</t>
  </si>
  <si>
    <t>Accès à l'aide d'une fonction</t>
  </si>
  <si>
    <t>F1 (Aide générale) ou clic sur une fonction</t>
  </si>
  <si>
    <t>Point 1</t>
  </si>
  <si>
    <t>Distance</t>
  </si>
  <si>
    <t>Point 2</t>
  </si>
  <si>
    <t>Renseigner des coordonnées aléatoire pour ces deux points</t>
  </si>
  <si>
    <t xml:space="preserve">X </t>
  </si>
  <si>
    <t xml:space="preserve">Y </t>
  </si>
  <si>
    <t>Ecrire la fonction de calcul de la distance entre ces deux points</t>
  </si>
  <si>
    <t>Produit scalaire</t>
  </si>
  <si>
    <t>Très utilisée pour des calculs de coûts, de fonction objectif</t>
  </si>
  <si>
    <t>SOMMEPROD(plage1; plage2)</t>
  </si>
  <si>
    <r>
      <t>Quantité (X</t>
    </r>
    <r>
      <rPr>
        <vertAlign val="subscript"/>
        <sz val="11"/>
        <color theme="1"/>
        <rFont val="Calibri"/>
        <family val="2"/>
        <scheme val="minor"/>
      </rPr>
      <t>i</t>
    </r>
    <r>
      <rPr>
        <sz val="11"/>
        <color theme="1"/>
        <rFont val="Calibri"/>
        <family val="2"/>
        <scheme val="minor"/>
      </rPr>
      <t>)</t>
    </r>
  </si>
  <si>
    <r>
      <t>Coût unitaire (c</t>
    </r>
    <r>
      <rPr>
        <vertAlign val="subscript"/>
        <sz val="11"/>
        <color theme="1"/>
        <rFont val="Calibri"/>
        <family val="2"/>
        <scheme val="minor"/>
      </rPr>
      <t>i</t>
    </r>
    <r>
      <rPr>
        <sz val="11"/>
        <color theme="1"/>
        <rFont val="Calibri"/>
        <family val="2"/>
        <scheme val="minor"/>
      </rPr>
      <t>)</t>
    </r>
  </si>
  <si>
    <t>i</t>
  </si>
  <si>
    <t>Coût total</t>
  </si>
  <si>
    <t>trigonométrique, valeur absolue, statistique, …</t>
  </si>
  <si>
    <t>Algorithmiques</t>
  </si>
  <si>
    <t>Recherche</t>
  </si>
  <si>
    <t>Fonctions matricielles</t>
  </si>
  <si>
    <t>Pour effectuer des calculs sur plusieurs plages de cellule</t>
  </si>
  <si>
    <t>A valider avec CTRL + MAJ + Entrée</t>
  </si>
  <si>
    <t>Exprimer le coût total par calcul matriciel</t>
  </si>
  <si>
    <t>avec les opérateurs classiques</t>
  </si>
  <si>
    <t>Transposer la ligne quantité (par fonction matricielle TRANSPOSE)</t>
  </si>
  <si>
    <t>Fonctions sur texte</t>
  </si>
  <si>
    <t>Concaténer du texte</t>
  </si>
  <si>
    <t>Pour concaténer plusieurs chaînes de caractères</t>
  </si>
  <si>
    <t>=CONCATENER("bon";"jour")</t>
  </si>
  <si>
    <t>Découpage de texte</t>
  </si>
  <si>
    <t>Pour obtenir les n premières (ou dernières) lettres</t>
  </si>
  <si>
    <t>=GAUCHE("bonjour"; 3)</t>
  </si>
  <si>
    <t>=DROITE("bonjour"; 4)</t>
  </si>
  <si>
    <t>Construire automatiquement les adresses email des personnes suivantes</t>
  </si>
  <si>
    <t>NOM</t>
  </si>
  <si>
    <t>Prénom</t>
  </si>
  <si>
    <t>=SUBSTITUE(F56;"b";"B")</t>
  </si>
  <si>
    <t>Remplacer du texte, changer la casse</t>
  </si>
  <si>
    <t>=MAJUSCULE(F56)</t>
  </si>
  <si>
    <t>SALVAN</t>
  </si>
  <si>
    <t>Christophe</t>
  </si>
  <si>
    <t>KOFI SAM</t>
  </si>
  <si>
    <t>Georgette</t>
  </si>
  <si>
    <t>Véronique</t>
  </si>
  <si>
    <t>DA SILVA</t>
  </si>
  <si>
    <t>Fonctions algorithmiques, tests</t>
  </si>
  <si>
    <t>Test Si</t>
  </si>
  <si>
    <t>=SI( condition_logique; réponse_si_vrai; réponse_si_faux)</t>
  </si>
  <si>
    <t>Opérateurs logiques</t>
  </si>
  <si>
    <t>=ET( condition1; condition2; … )</t>
  </si>
  <si>
    <t>Machine 1</t>
  </si>
  <si>
    <t>Machine 2</t>
  </si>
  <si>
    <t>Etat</t>
  </si>
  <si>
    <t>Ecrire une fonction donnant l'état de chaque machine : Sous-capacité ou OK</t>
  </si>
  <si>
    <t>Charge prévue</t>
  </si>
  <si>
    <t>Produire un graphique représentant la situation Charge prévue / Capacité pour ce parc machine</t>
  </si>
  <si>
    <t>Fonctions de recherche</t>
  </si>
  <si>
    <t>Opérations classiques avec conditionnelles</t>
  </si>
  <si>
    <t>=SOMME.SI( plage ; critère )</t>
  </si>
  <si>
    <t>=NB.SI(M71:M79; "=Sous-capacité")</t>
  </si>
  <si>
    <t>=SOMME.SI(K71:K79; "&gt;=20")</t>
  </si>
  <si>
    <t>Renseigner l'indicateur :</t>
  </si>
  <si>
    <t>% machine OK</t>
  </si>
  <si>
    <t>Recherche d'un élément dans la première ligne/colonne</t>
  </si>
  <si>
    <t>Machine</t>
  </si>
  <si>
    <t>=RECHERCHEH( valeur_recherchée; matrice; ligne_à_afficher )</t>
  </si>
  <si>
    <t>=RECHERCHEV( valeur_recherchée; matrice; colonne_à_afficher )</t>
  </si>
  <si>
    <t>&gt; Onglet Données</t>
  </si>
  <si>
    <t>←</t>
  </si>
  <si>
    <t>→</t>
  </si>
  <si>
    <t>Suppression de cellules (avec décalage)</t>
  </si>
  <si>
    <t>2.1</t>
  </si>
  <si>
    <t>2.2</t>
  </si>
  <si>
    <t>2.3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</si>
  <si>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</si>
  <si>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</si>
  <si>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</si>
  <si>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</si>
  <si>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</si>
  <si>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</si>
  <si>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</si>
  <si>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</si>
  <si>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</si>
  <si>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1.10</t>
  </si>
  <si>
    <t>=G15+G16</t>
  </si>
  <si>
    <t>2.4</t>
  </si>
  <si>
    <t>2.5</t>
  </si>
  <si>
    <t>2.6</t>
  </si>
  <si>
    <t>2.7</t>
  </si>
  <si>
    <t>2.8</t>
  </si>
  <si>
    <t>2.9</t>
  </si>
  <si>
    <t>2.10</t>
  </si>
  <si>
    <t>2.11</t>
  </si>
  <si>
    <t>2.12</t>
  </si>
  <si>
    <t>Construire une liste déroulante de toutes les machines (cellule de gauche)</t>
  </si>
  <si>
    <t>Ecrire une formule permettant d'afficher la capacité de la machine sélectionnée dans la liste (cellule de droite)</t>
  </si>
  <si>
    <t>3.1</t>
  </si>
  <si>
    <t>3.2</t>
  </si>
  <si>
    <t>3.3</t>
  </si>
  <si>
    <t>3.4</t>
  </si>
  <si>
    <t>3.5</t>
  </si>
  <si>
    <t>3.6</t>
  </si>
  <si>
    <t>3.7</t>
  </si>
  <si>
    <t>3.8</t>
  </si>
  <si>
    <r>
      <t xml:space="preserve">1. Nommer une plage de cellules (avant </t>
    </r>
    <r>
      <rPr>
        <b/>
        <sz val="11"/>
        <rFont val="Monotype Corsiva"/>
        <family val="4"/>
      </rPr>
      <t>fx</t>
    </r>
    <r>
      <rPr>
        <b/>
        <sz val="11"/>
        <color theme="6"/>
        <rFont val="Calibri"/>
        <family val="2"/>
        <scheme val="minor"/>
      </rPr>
      <t>)</t>
    </r>
  </si>
  <si>
    <t>Autoriser</t>
  </si>
  <si>
    <t>Source</t>
  </si>
  <si>
    <t>Fixer une cellule dans une formule</t>
  </si>
  <si>
    <t>Les formules ont l'intérêt d'être répétables car dépendantes</t>
  </si>
  <si>
    <t>de cellules indiquées en relatif</t>
  </si>
  <si>
    <t>Quand on copie une cellule contenant une formule dans une autre</t>
  </si>
  <si>
    <t>cellule, la formule est copiée et "déplacée" en fonction</t>
  </si>
  <si>
    <t>Tirer le coin (petit carré) bas droit</t>
  </si>
  <si>
    <t>On peut souhaiter figer une cellule</t>
  </si>
  <si>
    <t>$</t>
  </si>
  <si>
    <t>Pour fixer une ligne ou une colonne</t>
  </si>
  <si>
    <t>Pour fixer une cellule</t>
  </si>
  <si>
    <t>3.9</t>
  </si>
  <si>
    <t>(devant la ligne/colonne)</t>
  </si>
  <si>
    <t>Touche F4</t>
  </si>
  <si>
    <t>Pour basculer d'un mode à l'autre</t>
  </si>
  <si>
    <t>Calculer le prix TTC en fonction de la cellule contenant le taux de TVA</t>
  </si>
  <si>
    <t>Taux de TVA</t>
  </si>
  <si>
    <t>Article</t>
  </si>
  <si>
    <t>HT</t>
  </si>
  <si>
    <t>TTC</t>
  </si>
  <si>
    <t>Cahier</t>
  </si>
  <si>
    <t>Crayons</t>
  </si>
  <si>
    <t>Colle</t>
  </si>
  <si>
    <t>3.10</t>
  </si>
  <si>
    <t>Remplir la matrice suivante en indiquant uniquement dans la partie supérieure le produit i*j</t>
  </si>
  <si>
    <t>© 2019, Patrice LECLAIRE, Supméca</t>
  </si>
  <si>
    <t>Etirer une formule ou une liste</t>
  </si>
  <si>
    <r>
      <t xml:space="preserve">Mettre en forme les données de la colonne </t>
    </r>
    <r>
      <rPr>
        <b/>
        <u/>
        <sz val="11"/>
        <color theme="1"/>
        <rFont val="Calibri"/>
        <family val="2"/>
        <scheme val="minor"/>
      </rPr>
      <t>Valeur</t>
    </r>
    <r>
      <rPr>
        <u/>
        <sz val="11"/>
        <color theme="1"/>
        <rFont val="Calibri"/>
        <family val="2"/>
        <scheme val="minor"/>
      </rPr>
      <t xml:space="preserve"> en fonction du format indiqué dans la colonne </t>
    </r>
    <r>
      <rPr>
        <b/>
        <u/>
        <sz val="11"/>
        <color theme="1"/>
        <rFont val="Calibri"/>
        <family val="2"/>
        <scheme val="minor"/>
      </rPr>
      <t>Format</t>
    </r>
  </si>
  <si>
    <t>Figer la 3ème ligne (pour rendre visible le titre en haut de feuille, comme sur les feuilles suivantes)</t>
  </si>
  <si>
    <r>
      <t xml:space="preserve">Utiliser le reproduction de mise en forme pour que la cellule (ligne 54, colonne G), contenant </t>
    </r>
    <r>
      <rPr>
        <b/>
        <u/>
        <sz val="11"/>
        <color theme="1"/>
        <rFont val="Calibri"/>
        <family val="2"/>
        <scheme val="minor"/>
      </rPr>
      <t>ici</t>
    </r>
    <r>
      <rPr>
        <u/>
        <sz val="11"/>
        <color theme="1"/>
        <rFont val="Calibri"/>
        <family val="2"/>
        <scheme val="minor"/>
      </rPr>
      <t xml:space="preserve">, soit présentée de manière similaire à la cellule (G51) contenant </t>
    </r>
    <r>
      <rPr>
        <b/>
        <u/>
        <sz val="11"/>
        <color theme="1"/>
        <rFont val="Calibri"/>
        <family val="2"/>
        <scheme val="minor"/>
      </rPr>
      <t>données numériques</t>
    </r>
    <r>
      <rPr>
        <u/>
        <sz val="11"/>
        <color theme="1"/>
        <rFont val="Calibri"/>
        <family val="2"/>
        <scheme val="minor"/>
      </rPr>
      <t>)</t>
    </r>
  </si>
  <si>
    <t>1.11</t>
  </si>
  <si>
    <r>
      <t xml:space="preserve">Supprimer la cellule (en bleu sur cette ligne) pour que le texte </t>
    </r>
    <r>
      <rPr>
        <b/>
        <u/>
        <sz val="11"/>
        <color theme="1"/>
        <rFont val="Calibri"/>
        <family val="2"/>
        <scheme val="minor"/>
      </rPr>
      <t>&lt;- ici</t>
    </r>
    <r>
      <rPr>
        <u/>
        <sz val="11"/>
        <color theme="1"/>
        <rFont val="Calibri"/>
        <family val="2"/>
        <scheme val="minor"/>
      </rPr>
      <t xml:space="preserve"> soit décalé au gauche</t>
    </r>
  </si>
  <si>
    <t>Un quatrième paramètre est à mettre à vrai</t>
  </si>
  <si>
    <t>si la valeur cherchée existe</t>
  </si>
  <si>
    <t xml:space="preserve">Exprimer le coût total par la fonction SOMMEPROD, qui correspondant à l'expression (de type produit scalaire) </t>
  </si>
  <si>
    <t>Compléter la liste des machines (numérotées de 1 à 9)</t>
  </si>
  <si>
    <t>Compléter la colonne Jours (en sélectionnant Lundi et Mardi, puis en glissant le coin bas-droit)</t>
  </si>
  <si>
    <t>Trier le tableau par jour croissant (en sélectionnant les données des trois colonnes, puis en utilisant Données | Trier et filtrer | Trier)</t>
  </si>
  <si>
    <t>Reproduire manuellement la mise en page du tableau sur les deux autres colonnes du tableau</t>
  </si>
  <si>
    <t>On remarquera qu'il y a un symbole en bas à droite du tableau, qui peut être étiré.</t>
  </si>
  <si>
    <t>Le résulat à obtenir est celui du tableau suivant.</t>
  </si>
  <si>
    <t>Créer une liste des jours de la semaine dans la cellule entourée (en nommant une plage de cellules contenue dans le tableau précédent)</t>
  </si>
  <si>
    <t>Réponse (ne pas regarder les formules)</t>
  </si>
  <si>
    <t>(en utilisant le blocage de ligne et/ou colonne : F4)</t>
  </si>
  <si>
    <t>(attention, la formule ne dépend pas des mêmes informations)</t>
  </si>
  <si>
    <t>On peut dans un premier temps remplir tout le tableau avec la formule permettant de calculer i*j,</t>
  </si>
  <si>
    <t>puis, dans une deuxième temps, ajouter une condition, qui permet de n'appliquer cette formule que vous la partie supérieure de la matrice.</t>
  </si>
  <si>
    <t xml:space="preserve">Toutes les cellules doivent contenir une seule et même formule que l'on créera en cellule (1,1) </t>
  </si>
  <si>
    <t>et qui sera étirée sur toutes les cellules du tableau (en deux temps, d'abord sur toutes les colonnes, puis sur toutes les lignes)</t>
  </si>
  <si>
    <t>Une mise en forme peut s'appliquer après, pour distinguer les cellules non vides et celles qui sont vides,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</si>
</sst>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_-* #,##0.00\ [$€-40C]_-;\-* #,##0.00\ [$€-40C]_-;_-* &quot;-&quot;??\ [$€-40C]_-;_-@_-"/>
  </numFmts>
  <fonts count="4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8" tint="0.79998168889431442"/>
      <name val="Calibri"/>
      <family val="2"/>
      <scheme val="minor"/>
    </font>
    <font>
      <b/>
      <sz val="11"/>
      <color theme="8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theme="0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sz val="11"/>
      <name val="Calibri"/>
      <family val="2"/>
      <scheme val="minor"/>
    </font>
    <font>
      <sz val="11"/>
      <color theme="1" tint="0.499984740745262"/>
      <name val="Calibri"/>
      <family val="2"/>
      <scheme val="minor"/>
    </font>
    <font>
      <b/>
      <sz val="11"/>
      <color theme="1" tint="0.499984740745262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8"/>
      <color theme="8"/>
      <name val="Symbol"/>
      <family val="1"/>
      <charset val="2"/>
    </font>
    <font>
      <u/>
      <sz val="11"/>
      <name val="Calibri"/>
      <family val="2"/>
      <scheme val="minor"/>
    </font>
    <font>
      <b/>
      <sz val="20"/>
      <color theme="6" tint="0.79998168889431442"/>
      <name val="Calibri"/>
      <family val="2"/>
      <scheme val="minor"/>
    </font>
    <font>
      <sz val="20"/>
      <color theme="6" tint="0.79998168889431442"/>
      <name val="Calibri"/>
      <family val="2"/>
      <scheme val="minor"/>
    </font>
    <font>
      <b/>
      <sz val="11"/>
      <color theme="6"/>
      <name val="Calibri"/>
      <family val="2"/>
      <scheme val="minor"/>
    </font>
    <font>
      <b/>
      <sz val="18"/>
      <color theme="6"/>
      <name val="Symbol"/>
      <family val="1"/>
      <charset val="2"/>
    </font>
    <font>
      <b/>
      <sz val="11"/>
      <color theme="9"/>
      <name val="Calibri"/>
      <family val="2"/>
      <scheme val="minor"/>
    </font>
    <font>
      <b/>
      <sz val="20"/>
      <color theme="6"/>
      <name val="Calibri"/>
      <family val="2"/>
      <scheme val="minor"/>
    </font>
    <font>
      <b/>
      <sz val="20"/>
      <color theme="8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8" tint="0.79998168889431442"/>
      <name val="Calibri"/>
      <family val="2"/>
      <scheme val="minor"/>
    </font>
    <font>
      <b/>
      <sz val="14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b/>
      <sz val="20"/>
      <color theme="3" tint="-0.249977111117893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b/>
      <strike/>
      <sz val="11"/>
      <color rgb="FFFF0000"/>
      <name val="Calibri"/>
      <family val="2"/>
      <scheme val="minor"/>
    </font>
    <font>
      <b/>
      <sz val="14"/>
      <color theme="3" tint="-0.249977111117893"/>
      <name val="Symbol"/>
      <family val="1"/>
      <charset val="2"/>
    </font>
    <font>
      <b/>
      <sz val="16"/>
      <color theme="7" tint="-0.249977111117893"/>
      <name val="Calibri"/>
      <family val="2"/>
      <scheme val="minor"/>
    </font>
    <font>
      <b/>
      <sz val="16"/>
      <color theme="6" tint="-0.249977111117893"/>
      <name val="Calibri"/>
      <family val="2"/>
      <scheme val="minor"/>
    </font>
    <font>
      <b/>
      <sz val="16"/>
      <color theme="3" tint="-0.249977111117893"/>
      <name val="Calibri"/>
      <family val="2"/>
      <scheme val="minor"/>
    </font>
    <font>
      <b/>
      <sz val="16"/>
      <color theme="8" tint="-0.249977111117893"/>
      <name val="Calibri"/>
      <family val="2"/>
      <scheme val="minor"/>
    </font>
    <font>
      <b/>
      <sz val="16"/>
      <color theme="1" tint="0.499984740745262"/>
      <name val="Calibri"/>
      <family val="2"/>
    </font>
    <font>
      <b/>
      <sz val="14"/>
      <color theme="8" tint="-0.249977111117893"/>
      <name val="Calibri"/>
      <family val="2"/>
      <scheme val="minor"/>
    </font>
    <font>
      <b/>
      <sz val="14"/>
      <color theme="3" tint="-0.249977111117893"/>
      <name val="Calibri"/>
      <family val="2"/>
      <scheme val="minor"/>
    </font>
    <font>
      <b/>
      <sz val="14"/>
      <color theme="6" tint="-0.249977111117893"/>
      <name val="Calibri"/>
      <family val="2"/>
      <scheme val="minor"/>
    </font>
    <font>
      <b/>
      <sz val="14"/>
      <color theme="7" tint="-0.249977111117893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name val="Monotype Corsiva"/>
      <family val="4"/>
    </font>
    <font>
      <b/>
      <u/>
      <sz val="11"/>
      <color theme="1"/>
      <name val="Calibri"/>
      <family val="2"/>
      <scheme val="minor"/>
    </font>
  </fonts>
  <fills count="2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auto="1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indexed="64"/>
      </bottom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indexed="64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auto="1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auto="1"/>
      </bottom>
      <diagonal/>
    </border>
    <border>
      <left/>
      <right/>
      <top style="thin">
        <color indexed="64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3">
    <xf numFmtId="0" fontId="0" fillId="0" borderId="0"/>
    <xf numFmtId="0" fontId="7" fillId="0" borderId="0" applyNumberFormat="0" applyFill="0" applyBorder="0" applyAlignment="0" applyProtection="0"/>
    <xf numFmtId="9" fontId="41" fillId="0" borderId="0" applyFont="0" applyFill="0" applyBorder="0" applyAlignment="0" applyProtection="0"/>
  </cellStyleXfs>
  <cellXfs count="151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0" fontId="3" fillId="7" borderId="0" xfId="0" applyFont="1" applyFill="1"/>
    <xf numFmtId="0" fontId="0" fillId="8" borderId="0" xfId="0" applyFill="1"/>
    <xf numFmtId="0" fontId="1" fillId="3" borderId="0" xfId="0" applyFont="1" applyFill="1"/>
    <xf numFmtId="0" fontId="0" fillId="9" borderId="0" xfId="0" applyFill="1"/>
    <xf numFmtId="0" fontId="0" fillId="10" borderId="0" xfId="0" applyFill="1"/>
    <xf numFmtId="0" fontId="1" fillId="10" borderId="0" xfId="0" applyFont="1" applyFill="1"/>
    <xf numFmtId="0" fontId="1" fillId="11" borderId="0" xfId="0" applyFont="1" applyFill="1"/>
    <xf numFmtId="0" fontId="0" fillId="3" borderId="0" xfId="0" applyFont="1" applyFill="1"/>
    <xf numFmtId="0" fontId="0" fillId="11" borderId="0" xfId="0" applyFont="1" applyFill="1"/>
    <xf numFmtId="0" fontId="0" fillId="10" borderId="0" xfId="0" applyFont="1" applyFill="1"/>
    <xf numFmtId="0" fontId="4" fillId="11" borderId="0" xfId="0" applyFont="1" applyFill="1"/>
    <xf numFmtId="0" fontId="1" fillId="11" borderId="2" xfId="0" applyFont="1" applyFill="1" applyBorder="1" applyAlignment="1">
      <alignment horizontal="right"/>
    </xf>
    <xf numFmtId="0" fontId="1" fillId="11" borderId="3" xfId="0" applyFont="1" applyFill="1" applyBorder="1"/>
    <xf numFmtId="0" fontId="0" fillId="11" borderId="5" xfId="0" applyFont="1" applyFill="1" applyBorder="1"/>
    <xf numFmtId="0" fontId="6" fillId="3" borderId="0" xfId="0" applyFont="1" applyFill="1"/>
    <xf numFmtId="0" fontId="6" fillId="11" borderId="0" xfId="0" applyFont="1" applyFill="1"/>
    <xf numFmtId="0" fontId="6" fillId="10" borderId="0" xfId="0" applyFont="1" applyFill="1"/>
    <xf numFmtId="0" fontId="4" fillId="11" borderId="0" xfId="0" quotePrefix="1" applyFont="1" applyFill="1" applyAlignment="1">
      <alignment horizontal="center"/>
    </xf>
    <xf numFmtId="0" fontId="7" fillId="11" borderId="0" xfId="1" applyFill="1"/>
    <xf numFmtId="0" fontId="13" fillId="10" borderId="0" xfId="1" applyFont="1" applyFill="1"/>
    <xf numFmtId="0" fontId="4" fillId="11" borderId="0" xfId="1" applyFont="1" applyFill="1"/>
    <xf numFmtId="0" fontId="0" fillId="11" borderId="0" xfId="0" applyFont="1" applyFill="1" applyAlignment="1">
      <alignment horizontal="center"/>
    </xf>
    <xf numFmtId="0" fontId="1" fillId="11" borderId="6" xfId="0" applyFont="1" applyFill="1" applyBorder="1"/>
    <xf numFmtId="0" fontId="0" fillId="11" borderId="7" xfId="0" applyFont="1" applyFill="1" applyBorder="1"/>
    <xf numFmtId="0" fontId="0" fillId="11" borderId="7" xfId="0" applyFont="1" applyFill="1" applyBorder="1" applyAlignment="1">
      <alignment horizontal="center"/>
    </xf>
    <xf numFmtId="0" fontId="0" fillId="11" borderId="8" xfId="0" applyFont="1" applyFill="1" applyBorder="1"/>
    <xf numFmtId="0" fontId="0" fillId="11" borderId="8" xfId="0" applyFont="1" applyFill="1" applyBorder="1" applyAlignment="1">
      <alignment horizontal="center"/>
    </xf>
    <xf numFmtId="0" fontId="0" fillId="11" borderId="9" xfId="0" applyFont="1" applyFill="1" applyBorder="1"/>
    <xf numFmtId="0" fontId="0" fillId="11" borderId="9" xfId="0" applyFont="1" applyFill="1" applyBorder="1" applyAlignment="1">
      <alignment horizontal="center"/>
    </xf>
    <xf numFmtId="0" fontId="15" fillId="12" borderId="0" xfId="0" applyFont="1" applyFill="1"/>
    <xf numFmtId="0" fontId="16" fillId="12" borderId="0" xfId="0" applyFont="1" applyFill="1"/>
    <xf numFmtId="0" fontId="17" fillId="11" borderId="0" xfId="0" applyFont="1" applyFill="1"/>
    <xf numFmtId="0" fontId="18" fillId="10" borderId="0" xfId="1" quotePrefix="1" applyFont="1" applyFill="1"/>
    <xf numFmtId="0" fontId="1" fillId="11" borderId="6" xfId="0" applyFont="1" applyFill="1" applyBorder="1" applyAlignment="1">
      <alignment horizontal="left"/>
    </xf>
    <xf numFmtId="0" fontId="1" fillId="12" borderId="6" xfId="0" applyFont="1" applyFill="1" applyBorder="1"/>
    <xf numFmtId="0" fontId="1" fillId="12" borderId="6" xfId="0" applyFont="1" applyFill="1" applyBorder="1" applyAlignment="1">
      <alignment horizontal="left"/>
    </xf>
    <xf numFmtId="0" fontId="6" fillId="11" borderId="0" xfId="0" quotePrefix="1" applyFont="1" applyFill="1"/>
    <xf numFmtId="0" fontId="19" fillId="11" borderId="0" xfId="0" applyFont="1" applyFill="1"/>
    <xf numFmtId="0" fontId="20" fillId="3" borderId="0" xfId="0" applyFont="1" applyFill="1"/>
    <xf numFmtId="0" fontId="21" fillId="3" borderId="0" xfId="0" applyFont="1" applyFill="1"/>
    <xf numFmtId="0" fontId="14" fillId="11" borderId="0" xfId="1" applyFont="1" applyFill="1"/>
    <xf numFmtId="0" fontId="23" fillId="7" borderId="0" xfId="0" applyFont="1" applyFill="1"/>
    <xf numFmtId="0" fontId="22" fillId="10" borderId="0" xfId="0" applyFont="1" applyFill="1"/>
    <xf numFmtId="0" fontId="2" fillId="4" borderId="0" xfId="0" applyFont="1" applyFill="1"/>
    <xf numFmtId="0" fontId="5" fillId="4" borderId="0" xfId="0" applyFont="1" applyFill="1"/>
    <xf numFmtId="0" fontId="24" fillId="4" borderId="0" xfId="0" applyFont="1" applyFill="1"/>
    <xf numFmtId="0" fontId="1" fillId="11" borderId="10" xfId="0" applyFont="1" applyFill="1" applyBorder="1"/>
    <xf numFmtId="0" fontId="1" fillId="3" borderId="10" xfId="0" applyFont="1" applyFill="1" applyBorder="1"/>
    <xf numFmtId="0" fontId="1" fillId="7" borderId="10" xfId="0" applyFont="1" applyFill="1" applyBorder="1"/>
    <xf numFmtId="0" fontId="1" fillId="8" borderId="10" xfId="0" applyFont="1" applyFill="1" applyBorder="1"/>
    <xf numFmtId="0" fontId="1" fillId="6" borderId="11" xfId="0" applyFont="1" applyFill="1" applyBorder="1" applyAlignment="1">
      <alignment horizontal="center"/>
    </xf>
    <xf numFmtId="0" fontId="0" fillId="11" borderId="14" xfId="0" applyFont="1" applyFill="1" applyBorder="1" applyAlignment="1">
      <alignment horizontal="center"/>
    </xf>
    <xf numFmtId="0" fontId="0" fillId="11" borderId="15" xfId="0" applyFont="1" applyFill="1" applyBorder="1" applyAlignment="1">
      <alignment horizontal="center"/>
    </xf>
    <xf numFmtId="0" fontId="1" fillId="6" borderId="12" xfId="0" applyFont="1" applyFill="1" applyBorder="1"/>
    <xf numFmtId="0" fontId="0" fillId="11" borderId="18" xfId="0" applyFont="1" applyFill="1" applyBorder="1" applyAlignment="1">
      <alignment horizontal="center"/>
    </xf>
    <xf numFmtId="0" fontId="0" fillId="11" borderId="19" xfId="0" applyFont="1" applyFill="1" applyBorder="1" applyAlignment="1">
      <alignment horizontal="center"/>
    </xf>
    <xf numFmtId="0" fontId="0" fillId="7" borderId="16" xfId="0" applyFont="1" applyFill="1" applyBorder="1" applyAlignment="1">
      <alignment horizontal="center"/>
    </xf>
    <xf numFmtId="0" fontId="0" fillId="7" borderId="6" xfId="0" applyFont="1" applyFill="1" applyBorder="1" applyAlignment="1">
      <alignment horizontal="center"/>
    </xf>
    <xf numFmtId="0" fontId="0" fillId="7" borderId="17" xfId="0" applyFont="1" applyFill="1" applyBorder="1" applyAlignment="1">
      <alignment horizontal="center"/>
    </xf>
    <xf numFmtId="0" fontId="1" fillId="6" borderId="19" xfId="0" applyFont="1" applyFill="1" applyBorder="1"/>
    <xf numFmtId="0" fontId="0" fillId="11" borderId="21" xfId="0" applyFont="1" applyFill="1" applyBorder="1" applyAlignment="1">
      <alignment horizontal="center"/>
    </xf>
    <xf numFmtId="0" fontId="0" fillId="8" borderId="20" xfId="0" applyFont="1" applyFill="1" applyBorder="1" applyAlignment="1">
      <alignment horizontal="center"/>
    </xf>
    <xf numFmtId="0" fontId="0" fillId="11" borderId="0" xfId="0" applyFont="1" applyFill="1" applyBorder="1" applyAlignment="1">
      <alignment horizontal="center"/>
    </xf>
    <xf numFmtId="0" fontId="0" fillId="13" borderId="13" xfId="0" applyFont="1" applyFill="1" applyBorder="1" applyAlignment="1">
      <alignment horizontal="center"/>
    </xf>
    <xf numFmtId="0" fontId="4" fillId="8" borderId="0" xfId="0" applyFont="1" applyFill="1"/>
    <xf numFmtId="0" fontId="17" fillId="8" borderId="0" xfId="0" applyFont="1" applyFill="1"/>
    <xf numFmtId="0" fontId="8" fillId="11" borderId="0" xfId="0" applyFont="1" applyFill="1"/>
    <xf numFmtId="0" fontId="6" fillId="11" borderId="0" xfId="0" applyFont="1" applyFill="1" applyAlignment="1">
      <alignment horizontal="right"/>
    </xf>
    <xf numFmtId="0" fontId="3" fillId="7" borderId="0" xfId="0" applyFont="1" applyFill="1" applyAlignment="1"/>
    <xf numFmtId="0" fontId="6" fillId="11" borderId="0" xfId="0" quotePrefix="1" applyFont="1" applyFill="1" applyAlignment="1">
      <alignment horizontal="left"/>
    </xf>
    <xf numFmtId="0" fontId="6" fillId="11" borderId="0" xfId="0" applyFont="1" applyFill="1" applyAlignment="1">
      <alignment horizontal="left"/>
    </xf>
    <xf numFmtId="0" fontId="1" fillId="11" borderId="0" xfId="0" applyFont="1" applyFill="1" applyBorder="1"/>
    <xf numFmtId="0" fontId="27" fillId="3" borderId="0" xfId="0" applyFont="1" applyFill="1"/>
    <xf numFmtId="0" fontId="26" fillId="11" borderId="0" xfId="0" applyFont="1" applyFill="1"/>
    <xf numFmtId="0" fontId="26" fillId="3" borderId="0" xfId="0" applyFont="1" applyFill="1"/>
    <xf numFmtId="0" fontId="26" fillId="10" borderId="0" xfId="0" applyFont="1" applyFill="1"/>
    <xf numFmtId="0" fontId="1" fillId="11" borderId="0" xfId="0" quotePrefix="1" applyFont="1" applyFill="1" applyAlignment="1">
      <alignment horizontal="right"/>
    </xf>
    <xf numFmtId="0" fontId="26" fillId="11" borderId="0" xfId="0" quotePrefix="1" applyFont="1" applyFill="1" applyAlignment="1">
      <alignment horizontal="left"/>
    </xf>
    <xf numFmtId="0" fontId="0" fillId="11" borderId="0" xfId="0" quotePrefix="1" applyFont="1" applyFill="1"/>
    <xf numFmtId="0" fontId="1" fillId="11" borderId="0" xfId="0" applyFont="1" applyFill="1" applyAlignment="1">
      <alignment horizontal="right"/>
    </xf>
    <xf numFmtId="0" fontId="31" fillId="10" borderId="0" xfId="1" applyFont="1" applyFill="1"/>
    <xf numFmtId="0" fontId="0" fillId="11" borderId="0" xfId="0" applyFill="1"/>
    <xf numFmtId="0" fontId="12" fillId="11" borderId="0" xfId="0" applyFont="1" applyFill="1"/>
    <xf numFmtId="0" fontId="28" fillId="11" borderId="0" xfId="0" applyFont="1" applyFill="1" applyAlignment="1">
      <alignment horizontal="center"/>
    </xf>
    <xf numFmtId="0" fontId="0" fillId="11" borderId="0" xfId="0" applyFill="1" applyAlignment="1">
      <alignment horizontal="center"/>
    </xf>
    <xf numFmtId="0" fontId="0" fillId="11" borderId="1" xfId="0" applyFill="1" applyBorder="1" applyAlignment="1">
      <alignment horizontal="center"/>
    </xf>
    <xf numFmtId="0" fontId="0" fillId="11" borderId="0" xfId="0" applyFill="1" applyAlignment="1">
      <alignment horizontal="right"/>
    </xf>
    <xf numFmtId="0" fontId="0" fillId="11" borderId="27" xfId="0" applyFill="1" applyBorder="1" applyAlignment="1">
      <alignment horizontal="center"/>
    </xf>
    <xf numFmtId="0" fontId="0" fillId="11" borderId="28" xfId="0" applyFill="1" applyBorder="1" applyAlignment="1">
      <alignment horizontal="center"/>
    </xf>
    <xf numFmtId="0" fontId="0" fillId="11" borderId="29" xfId="0" applyFill="1" applyBorder="1" applyAlignment="1">
      <alignment horizontal="center"/>
    </xf>
    <xf numFmtId="0" fontId="0" fillId="11" borderId="24" xfId="0" applyFill="1" applyBorder="1" applyAlignment="1">
      <alignment horizontal="center"/>
    </xf>
    <xf numFmtId="0" fontId="0" fillId="11" borderId="25" xfId="0" applyFill="1" applyBorder="1" applyAlignment="1">
      <alignment horizontal="center"/>
    </xf>
    <xf numFmtId="0" fontId="0" fillId="11" borderId="26" xfId="0" applyFill="1" applyBorder="1" applyAlignment="1">
      <alignment horizontal="center"/>
    </xf>
    <xf numFmtId="0" fontId="0" fillId="11" borderId="1" xfId="0" applyFill="1" applyBorder="1"/>
    <xf numFmtId="0" fontId="0" fillId="11" borderId="31" xfId="0" applyFill="1" applyBorder="1"/>
    <xf numFmtId="0" fontId="0" fillId="11" borderId="32" xfId="0" applyFill="1" applyBorder="1"/>
    <xf numFmtId="0" fontId="0" fillId="11" borderId="33" xfId="0" applyFill="1" applyBorder="1" applyAlignment="1">
      <alignment horizontal="center"/>
    </xf>
    <xf numFmtId="0" fontId="0" fillId="11" borderId="34" xfId="0" applyFill="1" applyBorder="1" applyAlignment="1">
      <alignment horizontal="center"/>
    </xf>
    <xf numFmtId="0" fontId="0" fillId="11" borderId="35" xfId="0" applyFill="1" applyBorder="1" applyAlignment="1">
      <alignment horizontal="center"/>
    </xf>
    <xf numFmtId="0" fontId="36" fillId="4" borderId="0" xfId="1" applyFont="1" applyFill="1" applyAlignment="1">
      <alignment horizontal="center" vertical="center"/>
    </xf>
    <xf numFmtId="0" fontId="37" fillId="5" borderId="0" xfId="1" applyFont="1" applyFill="1" applyAlignment="1">
      <alignment horizontal="center" vertical="center"/>
    </xf>
    <xf numFmtId="0" fontId="38" fillId="5" borderId="0" xfId="1" applyFont="1" applyFill="1" applyAlignment="1">
      <alignment horizontal="center" vertical="center"/>
    </xf>
    <xf numFmtId="0" fontId="39" fillId="5" borderId="0" xfId="1" applyFont="1" applyFill="1" applyAlignment="1">
      <alignment horizontal="center" vertical="center"/>
    </xf>
    <xf numFmtId="0" fontId="40" fillId="5" borderId="0" xfId="1" applyFont="1" applyFill="1" applyAlignment="1">
      <alignment horizontal="center" vertical="center"/>
    </xf>
    <xf numFmtId="0" fontId="1" fillId="11" borderId="0" xfId="0" applyFont="1" applyFill="1" applyAlignment="1">
      <alignment horizontal="center"/>
    </xf>
    <xf numFmtId="0" fontId="42" fillId="11" borderId="0" xfId="0" applyFont="1" applyFill="1" applyAlignment="1">
      <alignment horizontal="left"/>
    </xf>
    <xf numFmtId="0" fontId="42" fillId="11" borderId="1" xfId="0" applyFont="1" applyFill="1" applyBorder="1" applyAlignment="1">
      <alignment horizontal="left"/>
    </xf>
    <xf numFmtId="0" fontId="1" fillId="13" borderId="10" xfId="0" applyFont="1" applyFill="1" applyBorder="1"/>
    <xf numFmtId="0" fontId="1" fillId="9" borderId="0" xfId="0" applyFont="1" applyFill="1" applyAlignment="1">
      <alignment horizontal="center"/>
    </xf>
    <xf numFmtId="0" fontId="0" fillId="16" borderId="4" xfId="0" applyNumberFormat="1" applyFont="1" applyFill="1" applyBorder="1" applyAlignment="1">
      <alignment horizontal="right"/>
    </xf>
    <xf numFmtId="0" fontId="28" fillId="16" borderId="0" xfId="0" applyFont="1" applyFill="1" applyAlignment="1">
      <alignment horizontal="center"/>
    </xf>
    <xf numFmtId="0" fontId="30" fillId="16" borderId="0" xfId="0" applyFont="1" applyFill="1"/>
    <xf numFmtId="0" fontId="42" fillId="16" borderId="0" xfId="0" applyFont="1" applyFill="1"/>
    <xf numFmtId="0" fontId="9" fillId="18" borderId="22" xfId="0" applyFont="1" applyFill="1" applyBorder="1"/>
    <xf numFmtId="0" fontId="9" fillId="18" borderId="23" xfId="0" applyFont="1" applyFill="1" applyBorder="1"/>
    <xf numFmtId="0" fontId="9" fillId="18" borderId="10" xfId="0" applyFont="1" applyFill="1" applyBorder="1"/>
    <xf numFmtId="0" fontId="9" fillId="18" borderId="30" xfId="0" applyFont="1" applyFill="1" applyBorder="1"/>
    <xf numFmtId="0" fontId="9" fillId="18" borderId="0" xfId="0" applyFont="1" applyFill="1"/>
    <xf numFmtId="0" fontId="0" fillId="17" borderId="32" xfId="0" applyFill="1" applyBorder="1"/>
    <xf numFmtId="0" fontId="0" fillId="15" borderId="0" xfId="0" applyFont="1" applyFill="1"/>
    <xf numFmtId="0" fontId="1" fillId="15" borderId="10" xfId="0" applyFont="1" applyFill="1" applyBorder="1"/>
    <xf numFmtId="0" fontId="0" fillId="11" borderId="36" xfId="0" applyFill="1" applyBorder="1"/>
    <xf numFmtId="165" fontId="0" fillId="11" borderId="36" xfId="0" applyNumberFormat="1" applyFill="1" applyBorder="1" applyAlignment="1">
      <alignment horizontal="center"/>
    </xf>
    <xf numFmtId="0" fontId="0" fillId="15" borderId="36" xfId="0" applyFill="1" applyBorder="1" applyAlignment="1">
      <alignment horizontal="center"/>
    </xf>
    <xf numFmtId="0" fontId="0" fillId="11" borderId="37" xfId="0" applyFill="1" applyBorder="1"/>
    <xf numFmtId="165" fontId="0" fillId="11" borderId="37" xfId="0" applyNumberFormat="1" applyFill="1" applyBorder="1" applyAlignment="1">
      <alignment horizontal="center"/>
    </xf>
    <xf numFmtId="0" fontId="0" fillId="15" borderId="37" xfId="0" applyFill="1" applyBorder="1" applyAlignment="1">
      <alignment horizontal="center"/>
    </xf>
    <xf numFmtId="164" fontId="0" fillId="11" borderId="10" xfId="2" applyNumberFormat="1" applyFont="1" applyFill="1" applyBorder="1"/>
    <xf numFmtId="0" fontId="0" fillId="15" borderId="38" xfId="0" applyFill="1" applyBorder="1" applyAlignment="1">
      <alignment horizontal="center"/>
    </xf>
    <xf numFmtId="0" fontId="0" fillId="11" borderId="38" xfId="0" applyFill="1" applyBorder="1" applyAlignment="1">
      <alignment horizontal="center"/>
    </xf>
    <xf numFmtId="0" fontId="8" fillId="10" borderId="0" xfId="0" applyFont="1" applyFill="1" applyAlignment="1">
      <alignment horizontal="center"/>
    </xf>
    <xf numFmtId="0" fontId="35" fillId="6" borderId="0" xfId="1" applyFont="1" applyFill="1" applyAlignment="1">
      <alignment horizontal="left"/>
    </xf>
    <xf numFmtId="0" fontId="33" fillId="6" borderId="0" xfId="1" applyFont="1" applyFill="1" applyAlignment="1">
      <alignment horizontal="left"/>
    </xf>
    <xf numFmtId="0" fontId="32" fillId="6" borderId="0" xfId="1" applyFont="1" applyFill="1" applyAlignment="1">
      <alignment horizontal="left"/>
    </xf>
    <xf numFmtId="0" fontId="34" fillId="6" borderId="0" xfId="1" applyFont="1" applyFill="1" applyAlignment="1">
      <alignment horizontal="left"/>
    </xf>
    <xf numFmtId="0" fontId="25" fillId="11" borderId="0" xfId="0" applyFont="1" applyFill="1" applyAlignment="1">
      <alignment horizontal="center"/>
    </xf>
    <xf numFmtId="0" fontId="10" fillId="10" borderId="0" xfId="0" applyFont="1" applyFill="1" applyAlignment="1">
      <alignment horizontal="center" vertical="top" textRotation="180"/>
    </xf>
    <xf numFmtId="0" fontId="3" fillId="7" borderId="0" xfId="0" applyFont="1" applyFill="1" applyAlignment="1">
      <alignment horizontal="left"/>
    </xf>
    <xf numFmtId="0" fontId="9" fillId="16" borderId="0" xfId="0" applyFont="1" applyFill="1" applyAlignment="1">
      <alignment horizontal="left"/>
    </xf>
    <xf numFmtId="0" fontId="0" fillId="17" borderId="32" xfId="0" applyFill="1" applyBorder="1" applyAlignment="1">
      <alignment horizontal="left"/>
    </xf>
    <xf numFmtId="0" fontId="3" fillId="14" borderId="0" xfId="0" applyFont="1" applyFill="1" applyAlignment="1">
      <alignment horizontal="left"/>
    </xf>
    <xf numFmtId="0" fontId="9" fillId="18" borderId="31" xfId="0" applyFont="1" applyFill="1" applyBorder="1" applyAlignment="1">
      <alignment horizontal="left"/>
    </xf>
    <xf numFmtId="0" fontId="9" fillId="18" borderId="32" xfId="0" applyFont="1" applyFill="1" applyBorder="1" applyAlignment="1">
      <alignment horizontal="left"/>
    </xf>
    <xf numFmtId="0" fontId="1" fillId="5" borderId="1" xfId="0" applyFont="1" applyFill="1" applyBorder="1" applyAlignment="1">
      <alignment horizontal="center"/>
    </xf>
    <xf numFmtId="0" fontId="15" fillId="12" borderId="0" xfId="0" applyFont="1" applyFill="1" applyAlignment="1">
      <alignment horizontal="left"/>
    </xf>
    <xf numFmtId="0" fontId="8" fillId="11" borderId="0" xfId="0" quotePrefix="1" applyFont="1" applyFill="1"/>
    <xf numFmtId="0" fontId="0" fillId="19" borderId="38" xfId="0" applyFill="1" applyBorder="1" applyAlignment="1">
      <alignment horizontal="center"/>
    </xf>
  </cellXfs>
  <cellStyles count="3">
    <cellStyle name="Lien hypertexte" xfId="1" builtinId="8"/>
    <cellStyle name="Normal" xfId="0" builtinId="0"/>
    <cellStyle name="Pourcentage" xfId="2" builtinId="5"/>
  </cellStyles>
  <dxfs count="7">
    <dxf>
      <fill>
        <patternFill>
          <bgColor theme="6" tint="0.79998168889431442"/>
        </patternFill>
      </fill>
    </dxf>
    <dxf>
      <fill>
        <patternFill>
          <bgColor theme="6" tint="0.5999633777886288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/>
        </patternFill>
      </fill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bottom style="medium">
          <color indexed="64"/>
        </bottom>
      </border>
    </dxf>
    <dxf>
      <fill>
        <patternFill patternType="solid">
          <fgColor indexed="64"/>
          <bgColor theme="6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533400</xdr:colOff>
      <xdr:row>79</xdr:row>
      <xdr:rowOff>114300</xdr:rowOff>
    </xdr:from>
    <xdr:to>
      <xdr:col>6</xdr:col>
      <xdr:colOff>1428638</xdr:colOff>
      <xdr:row>81</xdr:row>
      <xdr:rowOff>66633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38575" y="16097250"/>
          <a:ext cx="895238" cy="333333"/>
        </a:xfrm>
        <a:prstGeom prst="rect">
          <a:avLst/>
        </a:prstGeom>
      </xdr:spPr>
    </xdr:pic>
    <xdr:clientData/>
  </xdr:twoCellAnchor>
  <xdr:oneCellAnchor>
    <xdr:from>
      <xdr:col>16</xdr:col>
      <xdr:colOff>895350</xdr:colOff>
      <xdr:row>42</xdr:row>
      <xdr:rowOff>52387</xdr:rowOff>
    </xdr:from>
    <xdr:ext cx="532005" cy="462114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4" name="ZoneTexte 3"/>
            <xdr:cNvSpPr txBox="1"/>
          </xdr:nvSpPr>
          <xdr:spPr>
            <a:xfrm>
              <a:off x="12487275" y="8701087"/>
              <a:ext cx="532005" cy="46211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nary>
                      <m:naryPr>
                        <m:chr m:val="∑"/>
                        <m:ctrlPr>
                          <a:rPr lang="fr-FR" sz="1100" i="1">
                            <a:latin typeface="Cambria Math" panose="02040503050406030204" pitchFamily="18" charset="0"/>
                          </a:rPr>
                        </m:ctrlPr>
                      </m:naryPr>
                      <m:sub>
                        <m:r>
                          <m:rPr>
                            <m:brk m:alnAt="23"/>
                          </m:rPr>
                          <a:rPr lang="fr-FR" sz="1100" b="0" i="1">
                            <a:latin typeface="Cambria Math" panose="02040503050406030204" pitchFamily="18" charset="0"/>
                          </a:rPr>
                          <m:t>𝑖</m:t>
                        </m:r>
                        <m:r>
                          <a:rPr lang="fr-FR" sz="1100" b="0" i="1">
                            <a:latin typeface="Cambria Math" panose="02040503050406030204" pitchFamily="18" charset="0"/>
                          </a:rPr>
                          <m:t>=1</m:t>
                        </m:r>
                      </m:sub>
                      <m:sup>
                        <m:r>
                          <a:rPr lang="fr-FR" sz="1100" b="0" i="1">
                            <a:latin typeface="Cambria Math" panose="02040503050406030204" pitchFamily="18" charset="0"/>
                          </a:rPr>
                          <m:t>𝑛</m:t>
                        </m:r>
                      </m:sup>
                      <m:e>
                        <m:sSub>
                          <m:sSubPr>
                            <m:ctrlPr>
                              <a:rPr lang="fr-FR" sz="11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fr-FR" sz="1100" b="0" i="1">
                                <a:latin typeface="Cambria Math" panose="02040503050406030204" pitchFamily="18" charset="0"/>
                              </a:rPr>
                              <m:t>𝑐</m:t>
                            </m:r>
                          </m:e>
                          <m:sub>
                            <m:r>
                              <a:rPr lang="fr-FR" sz="1100" b="0" i="1">
                                <a:latin typeface="Cambria Math" panose="02040503050406030204" pitchFamily="18" charset="0"/>
                              </a:rPr>
                              <m:t>𝑖</m:t>
                            </m:r>
                          </m:sub>
                        </m:sSub>
                        <m:r>
                          <a:rPr lang="fr-FR" sz="1100" b="0" i="1">
                            <a:latin typeface="Cambria Math" panose="02040503050406030204" pitchFamily="18" charset="0"/>
                          </a:rPr>
                          <m:t>.</m:t>
                        </m:r>
                        <m:sSub>
                          <m:sSubPr>
                            <m:ctrlPr>
                              <a:rPr lang="fr-FR" sz="11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fr-FR" sz="1100" b="0" i="1">
                                <a:latin typeface="Cambria Math" panose="02040503050406030204" pitchFamily="18" charset="0"/>
                              </a:rPr>
                              <m:t>𝑋</m:t>
                            </m:r>
                          </m:e>
                          <m:sub>
                            <m:r>
                              <a:rPr lang="fr-FR" sz="1100" b="0" i="1">
                                <a:latin typeface="Cambria Math" panose="02040503050406030204" pitchFamily="18" charset="0"/>
                              </a:rPr>
                              <m:t>𝑖</m:t>
                            </m:r>
                          </m:sub>
                        </m:sSub>
                      </m:e>
                    </m:nary>
                  </m:oMath>
                </m:oMathPara>
              </a14:m>
              <a:endParaRPr lang="fr-FR" sz="1100"/>
            </a:p>
          </xdr:txBody>
        </xdr:sp>
      </mc:Choice>
      <mc:Fallback>
        <xdr:sp macro="" textlink="">
          <xdr:nvSpPr>
            <xdr:cNvPr id="4" name="ZoneTexte 3"/>
            <xdr:cNvSpPr txBox="1"/>
          </xdr:nvSpPr>
          <xdr:spPr>
            <a:xfrm>
              <a:off x="12487275" y="8701087"/>
              <a:ext cx="532005" cy="46211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fr-FR" sz="1100" i="0">
                  <a:latin typeface="Cambria Math" panose="02040503050406030204" pitchFamily="18" charset="0"/>
                </a:rPr>
                <a:t>∑24_(</a:t>
              </a:r>
              <a:r>
                <a:rPr lang="fr-FR" sz="1100" b="0" i="0">
                  <a:latin typeface="Cambria Math" panose="02040503050406030204" pitchFamily="18" charset="0"/>
                </a:rPr>
                <a:t>𝑖=1)^𝑛▒〖𝑐_𝑖.𝑋_𝑖 〗</a:t>
              </a:r>
              <a:endParaRPr lang="fr-FR" sz="1100"/>
            </a:p>
          </xdr:txBody>
        </xdr:sp>
      </mc:Fallback>
    </mc:AlternateContent>
    <xdr:clientData/>
  </xdr:oneCellAnchor>
</xdr:wsDr>
</file>

<file path=xl/tables/table1.xml><?xml version="1.0" encoding="utf-8"?>
<table xmlns="http://schemas.openxmlformats.org/spreadsheetml/2006/main" id="2" name="Tableau13" displayName="Tableau13" ref="D76:F83" totalsRowShown="0" headerRowDxfId="6" headerRowBorderDxfId="5">
  <autoFilter ref="D76:F83"/>
  <sortState ref="D77:F83">
    <sortCondition ref="E76:E83"/>
  </sortState>
  <tableColumns count="3">
    <tableColumn id="1" name="Jours " dataDxfId="4"/>
    <tableColumn id="2" name="Numéro" dataDxfId="3"/>
    <tableColumn id="3" name="Température" dataDxfId="2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>
    <tabColor theme="1"/>
  </sheetPr>
  <dimension ref="A1:AB26"/>
  <sheetViews>
    <sheetView showGridLines="0" tabSelected="1" workbookViewId="0"/>
  </sheetViews>
  <sheetFormatPr baseColWidth="10" defaultRowHeight="18.75" x14ac:dyDescent="0.3"/>
  <cols>
    <col min="1" max="3" width="5.7109375" style="8" customWidth="1"/>
    <col min="4" max="4" width="5.7109375" style="46" customWidth="1"/>
    <col min="5" max="6" width="11.42578125" style="8"/>
    <col min="7" max="7" width="30.7109375" style="8" customWidth="1"/>
    <col min="8" max="8" width="6.28515625" style="8" customWidth="1"/>
    <col min="9" max="28" width="11.42578125" style="3"/>
    <col min="29" max="16384" width="11.42578125" style="1"/>
  </cols>
  <sheetData>
    <row r="1" spans="1:7" ht="15" customHeight="1" x14ac:dyDescent="0.25">
      <c r="D1" s="8"/>
    </row>
    <row r="2" spans="1:7" ht="26.25" x14ac:dyDescent="0.4">
      <c r="A2" s="47"/>
      <c r="B2" s="48" t="s">
        <v>120</v>
      </c>
      <c r="C2" s="47"/>
      <c r="D2" s="49"/>
      <c r="E2" s="47"/>
      <c r="F2" s="47"/>
      <c r="G2" s="47"/>
    </row>
    <row r="3" spans="1:7" ht="15" x14ac:dyDescent="0.25">
      <c r="D3" s="8"/>
    </row>
    <row r="4" spans="1:7" ht="26.25" x14ac:dyDescent="0.4">
      <c r="C4" s="4" t="s">
        <v>0</v>
      </c>
      <c r="D4" s="45"/>
      <c r="E4" s="4"/>
      <c r="F4" s="4"/>
      <c r="G4" s="4"/>
    </row>
    <row r="5" spans="1:7" ht="21" x14ac:dyDescent="0.35">
      <c r="C5" s="104" t="s">
        <v>229</v>
      </c>
      <c r="D5" s="135" t="s">
        <v>1</v>
      </c>
      <c r="E5" s="135"/>
      <c r="F5" s="135"/>
      <c r="G5" s="135"/>
    </row>
    <row r="6" spans="1:7" ht="15" x14ac:dyDescent="0.25">
      <c r="C6" s="9"/>
      <c r="D6" s="8"/>
      <c r="E6" s="7" t="s">
        <v>2</v>
      </c>
      <c r="F6" s="7"/>
      <c r="G6" s="7"/>
    </row>
    <row r="7" spans="1:7" ht="15" x14ac:dyDescent="0.25">
      <c r="C7" s="9"/>
      <c r="D7" s="8"/>
      <c r="E7" s="7" t="s">
        <v>5</v>
      </c>
      <c r="F7" s="7"/>
      <c r="G7" s="7"/>
    </row>
    <row r="8" spans="1:7" ht="21" x14ac:dyDescent="0.35">
      <c r="C8" s="105" t="s">
        <v>229</v>
      </c>
      <c r="D8" s="138" t="s">
        <v>12</v>
      </c>
      <c r="E8" s="138" t="s">
        <v>12</v>
      </c>
      <c r="F8" s="138"/>
      <c r="G8" s="138"/>
    </row>
    <row r="9" spans="1:7" ht="15" x14ac:dyDescent="0.25">
      <c r="C9" s="9"/>
      <c r="D9" s="8"/>
      <c r="E9" s="7" t="s">
        <v>135</v>
      </c>
      <c r="F9" s="7"/>
      <c r="G9" s="7"/>
    </row>
    <row r="10" spans="1:7" ht="15" x14ac:dyDescent="0.25">
      <c r="C10" s="9"/>
      <c r="D10" s="8"/>
      <c r="E10" s="7" t="s">
        <v>137</v>
      </c>
      <c r="F10" s="7"/>
      <c r="G10" s="7"/>
    </row>
    <row r="11" spans="1:7" ht="15" x14ac:dyDescent="0.25">
      <c r="C11" s="9"/>
      <c r="D11" s="8"/>
      <c r="E11" s="7" t="s">
        <v>136</v>
      </c>
      <c r="F11" s="7"/>
      <c r="G11" s="7"/>
    </row>
    <row r="12" spans="1:7" ht="15" x14ac:dyDescent="0.25">
      <c r="C12" s="9"/>
      <c r="D12" s="8"/>
      <c r="E12" s="7" t="s">
        <v>177</v>
      </c>
      <c r="F12" s="7"/>
      <c r="G12" s="7"/>
    </row>
    <row r="13" spans="1:7" ht="15" x14ac:dyDescent="0.25">
      <c r="C13" s="9"/>
      <c r="D13" s="8"/>
      <c r="E13" s="7" t="s">
        <v>178</v>
      </c>
      <c r="F13" s="7"/>
      <c r="G13" s="7"/>
    </row>
    <row r="14" spans="1:7" ht="21" x14ac:dyDescent="0.35">
      <c r="C14" s="106" t="s">
        <v>229</v>
      </c>
      <c r="D14" s="136" t="s">
        <v>3</v>
      </c>
      <c r="E14" s="136"/>
      <c r="F14" s="136"/>
      <c r="G14" s="136"/>
    </row>
    <row r="15" spans="1:7" ht="15" x14ac:dyDescent="0.25">
      <c r="C15" s="9"/>
      <c r="D15" s="8"/>
      <c r="E15" s="7" t="s">
        <v>4</v>
      </c>
      <c r="F15" s="7"/>
      <c r="G15" s="7"/>
    </row>
    <row r="16" spans="1:7" ht="15" x14ac:dyDescent="0.25">
      <c r="C16" s="9"/>
      <c r="D16" s="8"/>
      <c r="E16" s="7" t="s">
        <v>6</v>
      </c>
      <c r="F16" s="7"/>
      <c r="G16" s="7"/>
    </row>
    <row r="17" spans="3:7" ht="15" x14ac:dyDescent="0.25">
      <c r="C17" s="9"/>
      <c r="D17" s="8"/>
      <c r="E17" s="7" t="s">
        <v>7</v>
      </c>
      <c r="F17" s="7"/>
      <c r="G17" s="7"/>
    </row>
    <row r="18" spans="3:7" ht="15" x14ac:dyDescent="0.25">
      <c r="C18" s="9"/>
      <c r="D18" s="8"/>
      <c r="E18" s="7" t="s">
        <v>8</v>
      </c>
      <c r="F18" s="7"/>
      <c r="G18" s="7"/>
    </row>
    <row r="19" spans="3:7" ht="15" x14ac:dyDescent="0.25">
      <c r="C19" s="9"/>
      <c r="D19" s="8"/>
      <c r="E19" s="7" t="s">
        <v>9</v>
      </c>
      <c r="F19" s="7"/>
      <c r="G19" s="7"/>
    </row>
    <row r="20" spans="3:7" ht="21" x14ac:dyDescent="0.35">
      <c r="C20" s="107" t="s">
        <v>229</v>
      </c>
      <c r="D20" s="137" t="s">
        <v>10</v>
      </c>
      <c r="E20" s="137"/>
      <c r="F20" s="137"/>
      <c r="G20" s="137"/>
    </row>
    <row r="21" spans="3:7" ht="15" x14ac:dyDescent="0.25">
      <c r="C21" s="9"/>
      <c r="D21" s="8"/>
      <c r="E21" s="7" t="s">
        <v>13</v>
      </c>
      <c r="F21" s="7"/>
      <c r="G21" s="7"/>
    </row>
    <row r="22" spans="3:7" ht="15" x14ac:dyDescent="0.25">
      <c r="C22" s="9"/>
      <c r="D22" s="8"/>
      <c r="E22" s="7" t="s">
        <v>11</v>
      </c>
      <c r="F22" s="7"/>
      <c r="G22" s="7"/>
    </row>
    <row r="23" spans="3:7" ht="15" x14ac:dyDescent="0.25">
      <c r="C23" s="9"/>
      <c r="D23" s="8"/>
    </row>
    <row r="24" spans="3:7" ht="15" x14ac:dyDescent="0.25">
      <c r="D24" s="8"/>
    </row>
    <row r="25" spans="3:7" ht="15" x14ac:dyDescent="0.25">
      <c r="C25" s="134" t="s">
        <v>291</v>
      </c>
      <c r="D25" s="134"/>
      <c r="E25" s="134"/>
      <c r="F25" s="134"/>
      <c r="G25" s="134"/>
    </row>
    <row r="26" spans="3:7" ht="15" x14ac:dyDescent="0.25">
      <c r="D26" s="8"/>
    </row>
  </sheetData>
  <mergeCells count="5">
    <mergeCell ref="C25:G25"/>
    <mergeCell ref="D5:G5"/>
    <mergeCell ref="D14:G14"/>
    <mergeCell ref="D20:G20"/>
    <mergeCell ref="D8:G8"/>
  </mergeCells>
  <hyperlinks>
    <hyperlink ref="D5" location="Cellules!A1" display="Cellules"/>
    <hyperlink ref="D20:G20" location="Solveur!A1" display="Solveur"/>
    <hyperlink ref="D14" location="'Plage de Cellules'!A1" display="Plage de cellules"/>
    <hyperlink ref="D8:G8" location="Fonctions!A1" display="Fonctions"/>
    <hyperlink ref="C5" location="Cellules!A1" display="→"/>
    <hyperlink ref="C8" location="Fonctions!A1" display="→"/>
    <hyperlink ref="C14" location="'Plage de Cellules'!A1" display="→"/>
    <hyperlink ref="C20" location="Solveur!A1" display="→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>
    <tabColor theme="8"/>
  </sheetPr>
  <dimension ref="A2:AW59"/>
  <sheetViews>
    <sheetView workbookViewId="0">
      <selection activeCell="A2" sqref="A2"/>
    </sheetView>
  </sheetViews>
  <sheetFormatPr baseColWidth="10" defaultRowHeight="15" x14ac:dyDescent="0.25"/>
  <cols>
    <col min="1" max="2" width="5.7109375" style="8" customWidth="1"/>
    <col min="3" max="3" width="5.7109375" style="9" customWidth="1"/>
    <col min="4" max="4" width="9.5703125" style="13" customWidth="1"/>
    <col min="5" max="6" width="11.42578125" style="9"/>
    <col min="7" max="7" width="26.85546875" style="20" customWidth="1"/>
    <col min="8" max="8" width="6.28515625" style="8" customWidth="1"/>
    <col min="9" max="9" width="5.28515625" style="112" customWidth="1"/>
    <col min="10" max="14" width="5.28515625" style="85" customWidth="1"/>
    <col min="15" max="19" width="5.7109375" style="85" customWidth="1"/>
    <col min="20" max="23" width="5.28515625" style="85" customWidth="1"/>
    <col min="24" max="49" width="11.42578125" style="85"/>
    <col min="50" max="16384" width="11.42578125" style="1"/>
  </cols>
  <sheetData>
    <row r="2" spans="1:10" ht="26.25" x14ac:dyDescent="0.4">
      <c r="A2" s="103" t="s">
        <v>228</v>
      </c>
      <c r="B2" s="43" t="s">
        <v>1</v>
      </c>
      <c r="C2" s="6"/>
      <c r="D2" s="11"/>
      <c r="E2" s="6"/>
      <c r="F2" s="6"/>
      <c r="G2" s="18"/>
    </row>
    <row r="4" spans="1:10" ht="26.25" x14ac:dyDescent="0.4">
      <c r="A4" s="140" t="s">
        <v>119</v>
      </c>
      <c r="C4" s="141" t="s">
        <v>14</v>
      </c>
      <c r="D4" s="141"/>
      <c r="E4" s="141"/>
      <c r="F4" s="141"/>
      <c r="G4" s="141"/>
    </row>
    <row r="5" spans="1:10" x14ac:dyDescent="0.25">
      <c r="A5" s="140"/>
      <c r="C5" s="14"/>
      <c r="D5" s="12"/>
      <c r="E5" s="10"/>
      <c r="F5" s="10"/>
      <c r="G5" s="19"/>
    </row>
    <row r="6" spans="1:10" x14ac:dyDescent="0.25">
      <c r="A6" s="140"/>
      <c r="C6" s="14" t="s">
        <v>36</v>
      </c>
      <c r="D6" s="12"/>
      <c r="E6" s="10"/>
      <c r="F6" s="10"/>
      <c r="G6" s="19"/>
    </row>
    <row r="7" spans="1:10" x14ac:dyDescent="0.25">
      <c r="A7" s="140"/>
      <c r="C7" s="14"/>
      <c r="D7" s="12" t="s">
        <v>37</v>
      </c>
      <c r="E7" s="10"/>
      <c r="F7" s="10"/>
      <c r="G7" s="19"/>
    </row>
    <row r="8" spans="1:10" x14ac:dyDescent="0.25">
      <c r="A8" s="140"/>
      <c r="C8" s="14"/>
      <c r="D8" s="12"/>
      <c r="E8" s="10"/>
      <c r="F8" s="10"/>
      <c r="G8" s="19"/>
    </row>
    <row r="9" spans="1:10" x14ac:dyDescent="0.25">
      <c r="A9" s="140"/>
      <c r="C9" s="14" t="s">
        <v>31</v>
      </c>
      <c r="D9" s="12"/>
      <c r="E9" s="10"/>
      <c r="F9" s="10"/>
      <c r="G9" s="19"/>
    </row>
    <row r="10" spans="1:10" x14ac:dyDescent="0.25">
      <c r="A10" s="140"/>
      <c r="C10" s="14"/>
      <c r="D10" s="12" t="s">
        <v>22</v>
      </c>
      <c r="E10" s="10"/>
      <c r="F10" s="10"/>
      <c r="G10" s="19"/>
    </row>
    <row r="11" spans="1:10" x14ac:dyDescent="0.25">
      <c r="A11" s="140"/>
      <c r="C11" s="14"/>
      <c r="D11" s="12"/>
      <c r="E11" s="10"/>
      <c r="F11" s="10"/>
      <c r="G11" s="19"/>
    </row>
    <row r="12" spans="1:10" x14ac:dyDescent="0.25">
      <c r="A12" s="140"/>
      <c r="C12" s="14"/>
      <c r="D12" s="15" t="s">
        <v>15</v>
      </c>
      <c r="E12" s="16" t="s">
        <v>2</v>
      </c>
      <c r="F12" s="12"/>
      <c r="G12" s="19"/>
    </row>
    <row r="13" spans="1:10" x14ac:dyDescent="0.25">
      <c r="C13" s="14"/>
      <c r="D13" s="113">
        <v>2.5</v>
      </c>
      <c r="E13" s="17" t="s">
        <v>16</v>
      </c>
      <c r="F13" s="12"/>
      <c r="G13" s="19"/>
      <c r="I13" s="112" t="s">
        <v>234</v>
      </c>
      <c r="J13" s="86" t="s">
        <v>293</v>
      </c>
    </row>
    <row r="14" spans="1:10" x14ac:dyDescent="0.25">
      <c r="C14" s="14"/>
      <c r="D14" s="113">
        <v>2.5</v>
      </c>
      <c r="E14" s="17" t="s">
        <v>17</v>
      </c>
      <c r="F14" s="12"/>
      <c r="G14" s="19"/>
    </row>
    <row r="15" spans="1:10" x14ac:dyDescent="0.25">
      <c r="C15" s="14"/>
      <c r="D15" s="113">
        <v>2.5</v>
      </c>
      <c r="E15" s="17" t="s">
        <v>18</v>
      </c>
      <c r="F15" s="12"/>
      <c r="G15" s="19"/>
    </row>
    <row r="16" spans="1:10" x14ac:dyDescent="0.25">
      <c r="C16" s="14"/>
      <c r="D16" s="113">
        <v>2.5</v>
      </c>
      <c r="E16" s="17" t="s">
        <v>19</v>
      </c>
      <c r="F16" s="12"/>
      <c r="G16" s="19"/>
    </row>
    <row r="17" spans="2:24" x14ac:dyDescent="0.25">
      <c r="C17" s="14"/>
      <c r="D17" s="113">
        <v>2.5</v>
      </c>
      <c r="E17" s="17" t="s">
        <v>20</v>
      </c>
      <c r="F17" s="12"/>
      <c r="G17" s="19"/>
    </row>
    <row r="18" spans="2:24" x14ac:dyDescent="0.25">
      <c r="C18" s="14"/>
      <c r="D18" s="113">
        <v>2.5</v>
      </c>
      <c r="E18" s="17" t="s">
        <v>21</v>
      </c>
      <c r="F18" s="12"/>
      <c r="G18" s="19"/>
    </row>
    <row r="19" spans="2:24" x14ac:dyDescent="0.25">
      <c r="B19" s="5"/>
      <c r="C19" s="68"/>
      <c r="D19" s="41" t="s">
        <v>23</v>
      </c>
      <c r="E19" s="10"/>
      <c r="F19" s="10"/>
      <c r="G19" s="19"/>
    </row>
    <row r="20" spans="2:24" x14ac:dyDescent="0.25">
      <c r="C20" s="14"/>
      <c r="D20" s="12"/>
      <c r="E20" s="10"/>
      <c r="F20" s="10"/>
      <c r="G20" s="19"/>
    </row>
    <row r="21" spans="2:24" ht="26.25" x14ac:dyDescent="0.4">
      <c r="C21" s="141" t="s">
        <v>24</v>
      </c>
      <c r="D21" s="141"/>
      <c r="E21" s="141"/>
      <c r="F21" s="141"/>
      <c r="G21" s="141"/>
    </row>
    <row r="22" spans="2:24" x14ac:dyDescent="0.25">
      <c r="C22" s="14"/>
      <c r="D22" s="12"/>
      <c r="E22" s="10"/>
      <c r="F22" s="10"/>
      <c r="G22" s="19"/>
    </row>
    <row r="23" spans="2:24" x14ac:dyDescent="0.25">
      <c r="C23" s="21" t="s">
        <v>25</v>
      </c>
      <c r="D23" s="12" t="s">
        <v>29</v>
      </c>
      <c r="E23" s="10"/>
      <c r="F23" s="10"/>
      <c r="G23" s="73" t="s">
        <v>28</v>
      </c>
    </row>
    <row r="24" spans="2:24" x14ac:dyDescent="0.25">
      <c r="C24" s="21" t="s">
        <v>26</v>
      </c>
      <c r="D24" s="12" t="s">
        <v>27</v>
      </c>
      <c r="E24" s="10"/>
      <c r="F24" s="10"/>
      <c r="G24" s="74">
        <f>2+3</f>
        <v>5</v>
      </c>
    </row>
    <row r="25" spans="2:24" x14ac:dyDescent="0.25">
      <c r="C25" s="14"/>
      <c r="D25" s="12"/>
      <c r="E25" s="10"/>
      <c r="F25" s="10"/>
      <c r="G25" s="19"/>
    </row>
    <row r="26" spans="2:24" ht="26.25" x14ac:dyDescent="0.4">
      <c r="B26" s="23" t="s">
        <v>51</v>
      </c>
      <c r="C26" s="141" t="s">
        <v>5</v>
      </c>
      <c r="D26" s="141"/>
      <c r="E26" s="141"/>
      <c r="F26" s="141"/>
      <c r="G26" s="141"/>
    </row>
    <row r="27" spans="2:24" x14ac:dyDescent="0.25">
      <c r="C27" s="14"/>
      <c r="D27" s="12"/>
      <c r="E27" s="10"/>
      <c r="F27" s="10"/>
      <c r="G27" s="19"/>
    </row>
    <row r="28" spans="2:24" x14ac:dyDescent="0.25">
      <c r="C28" s="14" t="s">
        <v>30</v>
      </c>
      <c r="D28" s="12"/>
      <c r="E28" s="10"/>
      <c r="F28" s="10"/>
      <c r="G28" s="19"/>
    </row>
    <row r="29" spans="2:24" x14ac:dyDescent="0.25">
      <c r="C29" s="14"/>
      <c r="D29" s="12" t="s">
        <v>32</v>
      </c>
      <c r="E29" s="10"/>
      <c r="F29" s="10"/>
      <c r="G29" s="22"/>
      <c r="I29" s="112" t="s">
        <v>235</v>
      </c>
      <c r="J29" s="86" t="s">
        <v>122</v>
      </c>
      <c r="P29" s="142"/>
      <c r="Q29" s="142"/>
      <c r="R29" s="142"/>
      <c r="S29" s="142"/>
      <c r="T29" s="142"/>
      <c r="U29" s="142"/>
      <c r="V29" s="142"/>
      <c r="W29" s="142"/>
      <c r="X29" s="142"/>
    </row>
    <row r="30" spans="2:24" x14ac:dyDescent="0.25">
      <c r="C30" s="14"/>
      <c r="D30" s="12" t="s">
        <v>35</v>
      </c>
      <c r="E30" s="12"/>
      <c r="F30" s="10"/>
      <c r="G30" s="22"/>
      <c r="I30" s="112" t="s">
        <v>236</v>
      </c>
      <c r="J30" s="86" t="s">
        <v>123</v>
      </c>
      <c r="P30" s="142"/>
      <c r="Q30" s="142"/>
      <c r="R30" s="142"/>
      <c r="S30" s="142"/>
      <c r="T30" s="142"/>
      <c r="U30" s="142"/>
      <c r="V30" s="142"/>
      <c r="W30" s="142"/>
      <c r="X30" s="142"/>
    </row>
    <row r="31" spans="2:24" x14ac:dyDescent="0.25">
      <c r="C31" s="14"/>
      <c r="D31" s="12" t="s">
        <v>33</v>
      </c>
      <c r="E31" s="10"/>
      <c r="F31" s="10"/>
      <c r="G31" s="44"/>
      <c r="I31" s="112" t="s">
        <v>237</v>
      </c>
      <c r="J31" s="86" t="s">
        <v>124</v>
      </c>
      <c r="P31" s="142"/>
      <c r="Q31" s="142"/>
      <c r="R31" s="142"/>
      <c r="S31" s="142"/>
      <c r="T31" s="142"/>
      <c r="U31" s="142"/>
      <c r="V31" s="142"/>
      <c r="W31" s="142"/>
      <c r="X31" s="142"/>
    </row>
    <row r="32" spans="2:24" x14ac:dyDescent="0.25">
      <c r="C32" s="14"/>
      <c r="D32" s="12" t="s">
        <v>34</v>
      </c>
      <c r="E32" s="10"/>
      <c r="F32" s="10"/>
      <c r="G32" s="24"/>
      <c r="I32" s="112" t="s">
        <v>238</v>
      </c>
      <c r="J32" s="86" t="s">
        <v>125</v>
      </c>
      <c r="P32" s="142"/>
      <c r="Q32" s="142"/>
      <c r="R32" s="142"/>
      <c r="S32" s="142"/>
      <c r="T32" s="142"/>
      <c r="U32" s="142"/>
      <c r="V32" s="142"/>
      <c r="W32" s="142"/>
      <c r="X32" s="142"/>
    </row>
    <row r="33" spans="2:20" x14ac:dyDescent="0.25">
      <c r="C33" s="14"/>
      <c r="D33" s="12"/>
      <c r="E33" s="10"/>
      <c r="F33" s="10"/>
      <c r="G33" s="19"/>
    </row>
    <row r="34" spans="2:20" ht="26.25" x14ac:dyDescent="0.4">
      <c r="C34" s="141" t="s">
        <v>38</v>
      </c>
      <c r="D34" s="141"/>
      <c r="E34" s="141"/>
      <c r="F34" s="141"/>
      <c r="G34" s="141"/>
    </row>
    <row r="35" spans="2:20" x14ac:dyDescent="0.25">
      <c r="C35" s="14"/>
      <c r="D35" s="12"/>
      <c r="E35" s="10"/>
      <c r="F35" s="10"/>
      <c r="G35" s="19"/>
    </row>
    <row r="36" spans="2:20" x14ac:dyDescent="0.25">
      <c r="C36" s="14" t="s">
        <v>39</v>
      </c>
      <c r="D36" s="12"/>
      <c r="E36" s="10"/>
      <c r="F36" s="10"/>
      <c r="G36" s="19"/>
      <c r="I36" s="112" t="s">
        <v>239</v>
      </c>
      <c r="J36" s="86" t="s">
        <v>294</v>
      </c>
    </row>
    <row r="37" spans="2:20" x14ac:dyDescent="0.25">
      <c r="C37" s="14"/>
      <c r="D37" s="12"/>
      <c r="E37" s="10"/>
      <c r="F37" s="10"/>
      <c r="G37" s="19" t="s">
        <v>40</v>
      </c>
    </row>
    <row r="38" spans="2:20" x14ac:dyDescent="0.25">
      <c r="C38" s="14"/>
      <c r="D38" s="12"/>
      <c r="E38" s="10"/>
      <c r="F38" s="10"/>
      <c r="G38" s="19"/>
    </row>
    <row r="39" spans="2:20" ht="26.25" x14ac:dyDescent="0.4">
      <c r="B39" s="23" t="s">
        <v>51</v>
      </c>
      <c r="C39" s="72" t="s">
        <v>41</v>
      </c>
      <c r="D39" s="72"/>
      <c r="E39" s="72"/>
      <c r="F39" s="72"/>
      <c r="G39" s="72"/>
    </row>
    <row r="40" spans="2:20" x14ac:dyDescent="0.25">
      <c r="C40" s="14"/>
      <c r="D40" s="12"/>
      <c r="E40" s="10"/>
      <c r="F40" s="10"/>
      <c r="G40" s="19"/>
      <c r="J40" s="139" t="s">
        <v>131</v>
      </c>
      <c r="K40" s="139"/>
      <c r="L40" s="139"/>
      <c r="M40" s="139"/>
      <c r="N40" s="139"/>
      <c r="O40" s="139"/>
      <c r="P40" s="139"/>
      <c r="Q40" s="139"/>
      <c r="R40" s="139"/>
      <c r="S40" s="139"/>
      <c r="T40" s="139"/>
    </row>
    <row r="41" spans="2:20" x14ac:dyDescent="0.25">
      <c r="C41" s="14" t="s">
        <v>42</v>
      </c>
      <c r="D41" s="12"/>
      <c r="E41" s="10"/>
      <c r="F41" s="10"/>
      <c r="G41" s="19"/>
      <c r="I41" s="112" t="s">
        <v>240</v>
      </c>
      <c r="J41" s="86" t="s">
        <v>129</v>
      </c>
      <c r="O41" s="108" t="s">
        <v>241</v>
      </c>
      <c r="P41" s="86" t="s">
        <v>130</v>
      </c>
    </row>
    <row r="42" spans="2:20" x14ac:dyDescent="0.25">
      <c r="C42" s="14"/>
      <c r="D42" s="12" t="s">
        <v>43</v>
      </c>
      <c r="E42" s="10"/>
      <c r="F42" s="10"/>
      <c r="G42" s="19"/>
      <c r="J42" s="114">
        <v>1</v>
      </c>
      <c r="K42" s="114">
        <v>1</v>
      </c>
      <c r="L42" s="114">
        <v>1</v>
      </c>
      <c r="M42" s="88"/>
      <c r="O42" s="87"/>
      <c r="P42" s="87">
        <v>1</v>
      </c>
      <c r="Q42" s="114">
        <v>2</v>
      </c>
      <c r="R42" s="114">
        <v>3</v>
      </c>
      <c r="S42" s="87">
        <v>4</v>
      </c>
      <c r="T42" s="87">
        <v>5</v>
      </c>
    </row>
    <row r="43" spans="2:20" x14ac:dyDescent="0.25">
      <c r="C43" s="14"/>
      <c r="D43" s="12" t="s">
        <v>44</v>
      </c>
      <c r="E43" s="10"/>
      <c r="F43" s="10"/>
      <c r="G43" s="19"/>
      <c r="J43" s="114">
        <v>1</v>
      </c>
      <c r="K43" s="114">
        <v>1</v>
      </c>
      <c r="L43" s="114">
        <v>1</v>
      </c>
      <c r="M43" s="88"/>
      <c r="O43" s="87"/>
      <c r="P43" s="87">
        <v>1</v>
      </c>
      <c r="Q43" s="114">
        <v>2</v>
      </c>
      <c r="R43" s="114">
        <v>3</v>
      </c>
      <c r="S43" s="87">
        <v>4</v>
      </c>
      <c r="T43" s="87">
        <v>5</v>
      </c>
    </row>
    <row r="44" spans="2:20" x14ac:dyDescent="0.25">
      <c r="C44" s="14"/>
      <c r="D44" s="12"/>
      <c r="E44" s="10"/>
      <c r="F44" s="10"/>
      <c r="G44" s="19"/>
      <c r="J44" s="114">
        <v>1</v>
      </c>
      <c r="K44" s="114">
        <v>1</v>
      </c>
      <c r="L44" s="114">
        <v>1</v>
      </c>
      <c r="M44" s="88"/>
      <c r="O44" s="87"/>
      <c r="P44" s="87">
        <v>1</v>
      </c>
      <c r="Q44" s="114">
        <v>2</v>
      </c>
      <c r="R44" s="114">
        <v>3</v>
      </c>
      <c r="S44" s="87">
        <v>4</v>
      </c>
      <c r="T44" s="87">
        <v>5</v>
      </c>
    </row>
    <row r="45" spans="2:20" x14ac:dyDescent="0.25">
      <c r="C45" s="14" t="s">
        <v>45</v>
      </c>
      <c r="D45" s="12"/>
      <c r="E45" s="10"/>
      <c r="F45" s="10"/>
      <c r="G45" s="19"/>
      <c r="J45" s="88"/>
      <c r="K45" s="88"/>
      <c r="L45" s="88"/>
      <c r="M45" s="88"/>
      <c r="O45" s="87"/>
      <c r="P45" s="87">
        <v>1</v>
      </c>
      <c r="Q45" s="114">
        <v>2</v>
      </c>
      <c r="R45" s="114">
        <v>3</v>
      </c>
      <c r="S45" s="87">
        <v>4</v>
      </c>
      <c r="T45" s="87">
        <v>5</v>
      </c>
    </row>
    <row r="46" spans="2:20" x14ac:dyDescent="0.25">
      <c r="C46" s="14"/>
      <c r="D46" s="12"/>
      <c r="E46" s="10"/>
      <c r="F46" s="10"/>
      <c r="G46" s="19" t="s">
        <v>46</v>
      </c>
      <c r="I46" s="112" t="s">
        <v>242</v>
      </c>
      <c r="J46" s="86" t="s">
        <v>129</v>
      </c>
      <c r="K46" s="88"/>
      <c r="L46" s="88"/>
      <c r="M46" s="88"/>
      <c r="O46" s="87"/>
      <c r="P46" s="87">
        <v>1</v>
      </c>
      <c r="Q46" s="114">
        <v>2</v>
      </c>
      <c r="R46" s="114">
        <v>3</v>
      </c>
      <c r="S46" s="87">
        <v>4</v>
      </c>
      <c r="T46" s="87">
        <v>5</v>
      </c>
    </row>
    <row r="47" spans="2:20" x14ac:dyDescent="0.25">
      <c r="C47" s="14"/>
      <c r="D47" s="12"/>
      <c r="E47" s="10"/>
      <c r="F47" s="10"/>
      <c r="G47" s="19"/>
      <c r="J47" s="88"/>
      <c r="K47" s="88"/>
      <c r="L47" s="88"/>
      <c r="M47" s="88"/>
      <c r="O47" s="87"/>
      <c r="P47" s="87">
        <v>1</v>
      </c>
      <c r="Q47" s="114">
        <v>2</v>
      </c>
      <c r="R47" s="114">
        <v>3</v>
      </c>
      <c r="S47" s="87">
        <v>4</v>
      </c>
      <c r="T47" s="87">
        <v>5</v>
      </c>
    </row>
    <row r="48" spans="2:20" x14ac:dyDescent="0.25">
      <c r="C48" s="14" t="s">
        <v>126</v>
      </c>
      <c r="D48" s="12"/>
      <c r="E48" s="10"/>
      <c r="F48" s="10"/>
      <c r="G48" s="19"/>
      <c r="J48" s="114">
        <v>1</v>
      </c>
      <c r="K48" s="114">
        <v>1</v>
      </c>
      <c r="L48" s="114">
        <v>1</v>
      </c>
      <c r="M48" s="88"/>
      <c r="O48" s="87"/>
      <c r="P48" s="87">
        <v>1</v>
      </c>
      <c r="Q48" s="114">
        <v>2</v>
      </c>
      <c r="R48" s="114">
        <v>3</v>
      </c>
      <c r="S48" s="87">
        <v>4</v>
      </c>
      <c r="T48" s="87">
        <v>5</v>
      </c>
    </row>
    <row r="49" spans="3:26" x14ac:dyDescent="0.25">
      <c r="C49" s="14" t="s">
        <v>127</v>
      </c>
      <c r="D49" s="12"/>
      <c r="E49" s="10"/>
      <c r="F49" s="10"/>
      <c r="G49" s="19"/>
      <c r="J49" s="114">
        <v>1</v>
      </c>
      <c r="K49" s="114">
        <v>1</v>
      </c>
      <c r="L49" s="114">
        <v>1</v>
      </c>
      <c r="M49" s="88"/>
      <c r="O49" s="87"/>
      <c r="P49" s="87">
        <v>1</v>
      </c>
      <c r="Q49" s="114">
        <v>2</v>
      </c>
      <c r="R49" s="114">
        <v>3</v>
      </c>
      <c r="S49" s="87">
        <v>4</v>
      </c>
      <c r="T49" s="87">
        <v>5</v>
      </c>
    </row>
    <row r="50" spans="3:26" x14ac:dyDescent="0.25">
      <c r="C50" s="14" t="s">
        <v>128</v>
      </c>
      <c r="D50" s="12"/>
      <c r="E50" s="10"/>
      <c r="F50" s="10"/>
      <c r="G50" s="19"/>
      <c r="J50" s="114">
        <v>1</v>
      </c>
      <c r="K50" s="114">
        <v>1</v>
      </c>
      <c r="L50" s="114">
        <v>1</v>
      </c>
      <c r="M50" s="88"/>
      <c r="O50" s="87"/>
      <c r="P50" s="87">
        <v>1</v>
      </c>
      <c r="Q50" s="114">
        <v>2</v>
      </c>
      <c r="R50" s="114">
        <v>3</v>
      </c>
      <c r="S50" s="87">
        <v>4</v>
      </c>
      <c r="T50" s="87">
        <v>5</v>
      </c>
    </row>
    <row r="51" spans="3:26" x14ac:dyDescent="0.25">
      <c r="C51" s="14"/>
      <c r="D51" s="12"/>
      <c r="E51" s="10"/>
      <c r="F51" s="10"/>
      <c r="G51" s="19" t="s">
        <v>47</v>
      </c>
      <c r="J51" s="114">
        <v>1</v>
      </c>
      <c r="K51" s="114">
        <v>1</v>
      </c>
      <c r="L51" s="114">
        <v>1</v>
      </c>
      <c r="O51" s="87"/>
      <c r="P51" s="87">
        <v>1</v>
      </c>
      <c r="Q51" s="114">
        <v>2</v>
      </c>
      <c r="R51" s="114">
        <v>3</v>
      </c>
      <c r="S51" s="87">
        <v>4</v>
      </c>
      <c r="T51" s="87">
        <v>5</v>
      </c>
      <c r="U51" s="88"/>
      <c r="V51" s="88"/>
      <c r="W51" s="88"/>
      <c r="X51" s="88"/>
      <c r="Y51" s="88"/>
      <c r="Z51" s="88"/>
    </row>
    <row r="52" spans="3:26" x14ac:dyDescent="0.25">
      <c r="C52" s="14"/>
      <c r="D52" s="12"/>
      <c r="E52" s="10"/>
      <c r="F52" s="10"/>
      <c r="G52" s="19"/>
      <c r="J52" s="114">
        <v>1</v>
      </c>
      <c r="K52" s="114">
        <v>1</v>
      </c>
      <c r="L52" s="114">
        <v>1</v>
      </c>
      <c r="O52" s="87"/>
      <c r="P52" s="87">
        <v>1</v>
      </c>
      <c r="Q52" s="114">
        <v>2</v>
      </c>
      <c r="R52" s="114">
        <v>3</v>
      </c>
      <c r="S52" s="87">
        <v>4</v>
      </c>
      <c r="T52" s="87">
        <v>5</v>
      </c>
      <c r="U52" s="88"/>
      <c r="V52" s="88"/>
      <c r="W52" s="88"/>
      <c r="X52" s="88"/>
      <c r="Y52" s="88"/>
      <c r="Z52" s="88"/>
    </row>
    <row r="53" spans="3:26" x14ac:dyDescent="0.25">
      <c r="C53" s="14" t="s">
        <v>48</v>
      </c>
      <c r="D53" s="12"/>
      <c r="E53" s="10"/>
      <c r="F53" s="10"/>
      <c r="G53" s="19"/>
      <c r="O53" s="87"/>
      <c r="P53" s="87">
        <v>1</v>
      </c>
      <c r="Q53" s="114">
        <v>2</v>
      </c>
      <c r="R53" s="114">
        <v>3</v>
      </c>
      <c r="S53" s="87">
        <v>4</v>
      </c>
      <c r="T53" s="87">
        <v>5</v>
      </c>
      <c r="U53" s="88"/>
      <c r="V53" s="88"/>
      <c r="W53" s="88"/>
      <c r="X53" s="88"/>
      <c r="Y53" s="88"/>
      <c r="Z53" s="88"/>
    </row>
    <row r="54" spans="3:26" x14ac:dyDescent="0.25">
      <c r="C54" s="14"/>
      <c r="D54" s="12"/>
      <c r="E54" s="10"/>
      <c r="F54" s="10"/>
      <c r="G54" s="115" t="s">
        <v>49</v>
      </c>
      <c r="H54" s="9"/>
      <c r="I54" s="112" t="s">
        <v>243</v>
      </c>
      <c r="J54" s="86" t="s">
        <v>295</v>
      </c>
      <c r="U54" s="88"/>
      <c r="V54" s="88"/>
      <c r="W54" s="88"/>
      <c r="X54" s="88"/>
      <c r="Y54" s="88"/>
      <c r="Z54" s="88"/>
    </row>
    <row r="55" spans="3:26" x14ac:dyDescent="0.25">
      <c r="C55" s="14"/>
      <c r="D55" s="12"/>
      <c r="E55" s="10"/>
      <c r="F55" s="10"/>
      <c r="G55" s="19"/>
      <c r="U55" s="88"/>
      <c r="V55" s="88"/>
      <c r="W55" s="88"/>
      <c r="X55" s="88"/>
      <c r="Y55" s="88"/>
      <c r="Z55" s="88"/>
    </row>
    <row r="56" spans="3:26" x14ac:dyDescent="0.25">
      <c r="C56" s="14" t="s">
        <v>230</v>
      </c>
      <c r="D56" s="12"/>
      <c r="E56" s="10"/>
      <c r="F56" s="10"/>
      <c r="G56" s="19"/>
      <c r="U56" s="88"/>
      <c r="V56" s="88"/>
      <c r="W56" s="88"/>
      <c r="X56" s="88"/>
      <c r="Y56" s="88"/>
      <c r="Z56" s="88"/>
    </row>
    <row r="57" spans="3:26" x14ac:dyDescent="0.25">
      <c r="C57" s="14"/>
      <c r="D57" s="12"/>
      <c r="E57" s="10"/>
      <c r="F57" s="116"/>
      <c r="G57" s="19" t="s">
        <v>50</v>
      </c>
      <c r="I57" s="112" t="s">
        <v>296</v>
      </c>
      <c r="J57" s="86" t="s">
        <v>297</v>
      </c>
      <c r="U57" s="88"/>
      <c r="V57" s="88"/>
      <c r="W57" s="88"/>
      <c r="X57" s="88"/>
      <c r="Y57" s="88"/>
      <c r="Z57" s="88"/>
    </row>
    <row r="58" spans="3:26" x14ac:dyDescent="0.25">
      <c r="C58" s="14"/>
      <c r="D58" s="12"/>
      <c r="E58" s="10"/>
      <c r="F58" s="10"/>
      <c r="G58" s="19"/>
      <c r="U58" s="88"/>
      <c r="V58" s="88"/>
      <c r="W58" s="88"/>
      <c r="X58" s="88"/>
      <c r="Y58" s="88"/>
      <c r="Z58" s="88"/>
    </row>
    <row r="59" spans="3:26" x14ac:dyDescent="0.25">
      <c r="U59" s="88"/>
      <c r="V59" s="88"/>
      <c r="W59" s="88"/>
      <c r="X59" s="88"/>
      <c r="Y59" s="88"/>
      <c r="Z59" s="88"/>
    </row>
  </sheetData>
  <mergeCells count="10">
    <mergeCell ref="J40:T40"/>
    <mergeCell ref="A4:A12"/>
    <mergeCell ref="C4:G4"/>
    <mergeCell ref="C34:G34"/>
    <mergeCell ref="C26:G26"/>
    <mergeCell ref="C21:G21"/>
    <mergeCell ref="P29:X29"/>
    <mergeCell ref="P30:X30"/>
    <mergeCell ref="P31:X31"/>
    <mergeCell ref="P32:X32"/>
  </mergeCells>
  <hyperlinks>
    <hyperlink ref="B39" location="Cellules!A4" display="Cellules!A4"/>
    <hyperlink ref="A2" location="Menu!A1" display="Menu"/>
    <hyperlink ref="B26" location="Cellules!A4" display="Cellules!A4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8">
    <tabColor theme="3" tint="0.39997558519241921"/>
  </sheetPr>
  <dimension ref="A2:AD90"/>
  <sheetViews>
    <sheetView workbookViewId="0">
      <pane ySplit="3" topLeftCell="A4" activePane="bottomLeft" state="frozen"/>
      <selection pane="bottomLeft" activeCell="A2" sqref="A2"/>
    </sheetView>
  </sheetViews>
  <sheetFormatPr baseColWidth="10" defaultRowHeight="15" x14ac:dyDescent="0.25"/>
  <cols>
    <col min="1" max="2" width="5.7109375" style="8" customWidth="1"/>
    <col min="3" max="3" width="5.7109375" style="79" customWidth="1"/>
    <col min="4" max="4" width="9.5703125" style="13" customWidth="1"/>
    <col min="5" max="6" width="11.42578125" style="9"/>
    <col min="7" max="7" width="26.85546875" style="20" customWidth="1"/>
    <col min="8" max="8" width="6.28515625" style="8" customWidth="1"/>
    <col min="9" max="9" width="5.28515625" style="112" customWidth="1"/>
    <col min="10" max="10" width="17" style="85" customWidth="1"/>
    <col min="11" max="15" width="11" style="85" customWidth="1"/>
    <col min="16" max="30" width="13.85546875" style="85" customWidth="1"/>
    <col min="31" max="16384" width="11.42578125" style="1"/>
  </cols>
  <sheetData>
    <row r="2" spans="1:30" ht="26.25" x14ac:dyDescent="0.4">
      <c r="A2" s="103" t="s">
        <v>228</v>
      </c>
      <c r="B2" s="76" t="s">
        <v>12</v>
      </c>
      <c r="C2" s="78"/>
      <c r="D2" s="11"/>
      <c r="E2" s="6"/>
      <c r="F2" s="6"/>
      <c r="G2" s="18"/>
    </row>
    <row r="4" spans="1:30" ht="26.25" x14ac:dyDescent="0.4">
      <c r="A4" s="140"/>
      <c r="C4" s="144" t="s">
        <v>12</v>
      </c>
      <c r="D4" s="144"/>
      <c r="E4" s="144"/>
      <c r="F4" s="144"/>
      <c r="G4" s="144"/>
    </row>
    <row r="5" spans="1:30" x14ac:dyDescent="0.25">
      <c r="A5" s="140"/>
      <c r="C5" s="77"/>
      <c r="D5" s="12"/>
      <c r="E5" s="10"/>
      <c r="F5" s="10"/>
      <c r="G5" s="19"/>
    </row>
    <row r="6" spans="1:30" x14ac:dyDescent="0.25">
      <c r="A6" s="140"/>
      <c r="C6" s="77" t="s">
        <v>159</v>
      </c>
      <c r="D6" s="12"/>
      <c r="E6" s="10"/>
      <c r="F6" s="10"/>
      <c r="G6" s="19"/>
    </row>
    <row r="7" spans="1:30" s="2" customFormat="1" x14ac:dyDescent="0.25">
      <c r="A7" s="140"/>
      <c r="B7" s="8"/>
      <c r="C7" s="77"/>
      <c r="D7" s="12" t="s">
        <v>138</v>
      </c>
      <c r="E7" s="10"/>
      <c r="F7" s="10"/>
      <c r="G7" s="19"/>
      <c r="H7" s="8"/>
      <c r="I7" s="112"/>
      <c r="J7" s="85"/>
      <c r="K7" s="85"/>
      <c r="L7" s="85"/>
      <c r="M7" s="85"/>
      <c r="N7" s="85"/>
      <c r="O7" s="85"/>
      <c r="P7" s="85"/>
      <c r="Q7" s="85"/>
      <c r="R7" s="85"/>
      <c r="S7" s="85"/>
      <c r="T7" s="85"/>
      <c r="U7" s="85"/>
      <c r="V7" s="85"/>
      <c r="W7" s="85"/>
      <c r="X7" s="85"/>
      <c r="Y7" s="85"/>
      <c r="Z7" s="85"/>
      <c r="AA7" s="85"/>
      <c r="AB7" s="85"/>
      <c r="AC7" s="85"/>
      <c r="AD7" s="85"/>
    </row>
    <row r="8" spans="1:30" s="2" customFormat="1" x14ac:dyDescent="0.25">
      <c r="A8" s="140"/>
      <c r="B8" s="8"/>
      <c r="C8" s="77" t="s">
        <v>161</v>
      </c>
      <c r="D8" s="12"/>
      <c r="E8" s="10"/>
      <c r="F8" s="10"/>
      <c r="G8" s="19"/>
      <c r="H8" s="8"/>
      <c r="I8" s="112"/>
      <c r="J8" s="85"/>
      <c r="K8" s="85"/>
      <c r="L8" s="85"/>
      <c r="M8" s="85"/>
      <c r="N8" s="85"/>
      <c r="O8" s="85"/>
      <c r="P8" s="85"/>
      <c r="Q8" s="85"/>
      <c r="R8" s="85"/>
      <c r="S8" s="85"/>
      <c r="T8" s="85"/>
      <c r="U8" s="85"/>
      <c r="V8" s="85"/>
      <c r="W8" s="85"/>
      <c r="X8" s="85"/>
      <c r="Y8" s="85"/>
      <c r="Z8" s="85"/>
      <c r="AA8" s="85"/>
      <c r="AB8" s="85"/>
      <c r="AC8" s="85"/>
      <c r="AD8" s="85"/>
    </row>
    <row r="9" spans="1:30" s="2" customFormat="1" x14ac:dyDescent="0.25">
      <c r="A9" s="140"/>
      <c r="B9" s="8"/>
      <c r="C9" s="77"/>
      <c r="D9" s="12" t="s">
        <v>160</v>
      </c>
      <c r="E9" s="10"/>
      <c r="F9" s="10"/>
      <c r="G9" s="19"/>
      <c r="H9" s="8"/>
      <c r="I9" s="112"/>
      <c r="J9" s="85"/>
      <c r="K9" s="85"/>
      <c r="L9" s="85"/>
      <c r="M9" s="85"/>
      <c r="N9" s="85"/>
      <c r="O9" s="85"/>
      <c r="P9" s="85"/>
      <c r="Q9" s="85"/>
      <c r="R9" s="85"/>
      <c r="S9" s="85"/>
      <c r="T9" s="85"/>
      <c r="U9" s="85"/>
      <c r="V9" s="85"/>
      <c r="W9" s="85"/>
      <c r="X9" s="85"/>
      <c r="Y9" s="85"/>
      <c r="Z9" s="85"/>
      <c r="AA9" s="85"/>
      <c r="AB9" s="85"/>
      <c r="AC9" s="85"/>
      <c r="AD9" s="85"/>
    </row>
    <row r="10" spans="1:30" s="2" customFormat="1" x14ac:dyDescent="0.25">
      <c r="A10" s="140"/>
      <c r="B10" s="8"/>
      <c r="C10" s="77"/>
      <c r="D10" s="12"/>
      <c r="E10" s="10"/>
      <c r="F10" s="10"/>
      <c r="G10" s="19"/>
      <c r="H10" s="8"/>
      <c r="I10" s="112"/>
      <c r="J10" s="85"/>
      <c r="K10" s="85"/>
      <c r="L10" s="85"/>
      <c r="M10" s="85"/>
      <c r="N10" s="85"/>
      <c r="O10" s="85"/>
      <c r="P10" s="85"/>
      <c r="Q10" s="85"/>
      <c r="R10" s="85"/>
      <c r="S10" s="85"/>
      <c r="T10" s="85"/>
      <c r="U10" s="85"/>
      <c r="V10" s="85"/>
      <c r="W10" s="85"/>
      <c r="X10" s="85"/>
      <c r="Y10" s="85"/>
      <c r="Z10" s="85"/>
      <c r="AA10" s="85"/>
      <c r="AB10" s="85"/>
      <c r="AC10" s="85"/>
      <c r="AD10" s="85"/>
    </row>
    <row r="11" spans="1:30" s="2" customFormat="1" x14ac:dyDescent="0.25">
      <c r="A11" s="140"/>
      <c r="B11" s="8"/>
      <c r="C11" s="77" t="s">
        <v>139</v>
      </c>
      <c r="D11" s="12"/>
      <c r="E11" s="10"/>
      <c r="F11" s="10"/>
      <c r="G11" s="19"/>
      <c r="H11" s="8"/>
      <c r="I11" s="112"/>
      <c r="J11" s="85"/>
      <c r="K11" s="85"/>
      <c r="L11" s="85"/>
      <c r="M11" s="85"/>
      <c r="N11" s="85"/>
      <c r="O11" s="85"/>
      <c r="P11" s="85"/>
      <c r="Q11" s="85"/>
      <c r="R11" s="85"/>
      <c r="S11" s="85"/>
      <c r="T11" s="85"/>
      <c r="U11" s="85"/>
      <c r="V11" s="85"/>
      <c r="W11" s="85"/>
      <c r="X11" s="85"/>
      <c r="Y11" s="85"/>
      <c r="Z11" s="85"/>
      <c r="AA11" s="85"/>
      <c r="AB11" s="85"/>
      <c r="AC11" s="85"/>
      <c r="AD11" s="85"/>
    </row>
    <row r="12" spans="1:30" s="2" customFormat="1" x14ac:dyDescent="0.25">
      <c r="A12" s="140"/>
      <c r="B12" s="8"/>
      <c r="C12" s="77"/>
      <c r="D12" s="12" t="s">
        <v>140</v>
      </c>
      <c r="E12" s="10"/>
      <c r="F12" s="10"/>
      <c r="G12" s="19"/>
      <c r="H12" s="8"/>
      <c r="I12" s="112"/>
      <c r="J12" s="85"/>
      <c r="K12" s="85"/>
      <c r="L12" s="85"/>
      <c r="M12" s="85"/>
      <c r="N12" s="85"/>
      <c r="O12" s="85"/>
      <c r="P12" s="85"/>
      <c r="Q12" s="85"/>
      <c r="R12" s="85"/>
      <c r="S12" s="85"/>
      <c r="T12" s="85"/>
      <c r="U12" s="85"/>
      <c r="V12" s="85"/>
      <c r="W12" s="85"/>
      <c r="X12" s="85"/>
      <c r="Y12" s="85"/>
      <c r="Z12" s="85"/>
      <c r="AA12" s="85"/>
      <c r="AB12" s="85"/>
      <c r="AC12" s="85"/>
      <c r="AD12" s="85"/>
    </row>
    <row r="13" spans="1:30" s="2" customFormat="1" x14ac:dyDescent="0.25">
      <c r="A13" s="140"/>
      <c r="B13" s="8"/>
      <c r="C13" s="77"/>
      <c r="D13" s="12" t="s">
        <v>141</v>
      </c>
      <c r="E13" s="10"/>
      <c r="F13" s="10"/>
      <c r="G13" s="19"/>
      <c r="H13" s="8"/>
      <c r="I13" s="112"/>
      <c r="J13" s="85"/>
      <c r="K13" s="85"/>
      <c r="L13" s="85"/>
      <c r="M13" s="85"/>
      <c r="N13" s="85"/>
      <c r="O13" s="85"/>
      <c r="P13" s="85"/>
      <c r="Q13" s="85"/>
      <c r="R13" s="85"/>
      <c r="S13" s="85"/>
      <c r="T13" s="85"/>
      <c r="U13" s="85"/>
      <c r="V13" s="85"/>
      <c r="W13" s="85"/>
      <c r="X13" s="85"/>
      <c r="Y13" s="85"/>
      <c r="Z13" s="85"/>
      <c r="AA13" s="85"/>
      <c r="AB13" s="85"/>
      <c r="AC13" s="85"/>
      <c r="AD13" s="85"/>
    </row>
    <row r="14" spans="1:30" s="2" customFormat="1" x14ac:dyDescent="0.25">
      <c r="A14" s="140"/>
      <c r="B14" s="8"/>
      <c r="C14" s="77"/>
      <c r="D14" s="12" t="s">
        <v>142</v>
      </c>
      <c r="E14" s="10"/>
      <c r="F14" s="10"/>
      <c r="G14" s="19"/>
      <c r="H14" s="8"/>
      <c r="I14" s="112"/>
      <c r="J14" s="85"/>
      <c r="K14" s="85"/>
      <c r="L14" s="85"/>
      <c r="M14" s="85"/>
      <c r="N14" s="85"/>
      <c r="O14" s="85"/>
      <c r="P14" s="85"/>
      <c r="Q14" s="85"/>
      <c r="R14" s="85"/>
      <c r="S14" s="85"/>
      <c r="T14" s="85"/>
      <c r="U14" s="85"/>
      <c r="V14" s="85"/>
      <c r="W14" s="85"/>
      <c r="X14" s="85"/>
      <c r="Y14" s="85"/>
      <c r="Z14" s="85"/>
      <c r="AA14" s="85"/>
      <c r="AB14" s="85"/>
      <c r="AC14" s="85"/>
      <c r="AD14" s="85"/>
    </row>
    <row r="15" spans="1:30" s="2" customFormat="1" x14ac:dyDescent="0.25">
      <c r="A15" s="140"/>
      <c r="B15" s="8"/>
      <c r="C15" s="77"/>
      <c r="D15" s="12"/>
      <c r="E15" s="10"/>
      <c r="F15" s="10"/>
      <c r="G15" s="109">
        <v>10</v>
      </c>
      <c r="H15" s="8"/>
      <c r="I15" s="112"/>
      <c r="J15" s="85"/>
      <c r="K15" s="85"/>
      <c r="L15" s="85"/>
      <c r="M15" s="85"/>
      <c r="N15" s="85"/>
      <c r="O15" s="85"/>
      <c r="P15" s="85"/>
      <c r="Q15" s="85"/>
      <c r="R15" s="85"/>
      <c r="S15" s="85"/>
      <c r="T15" s="85"/>
      <c r="U15" s="85"/>
      <c r="V15" s="85"/>
      <c r="W15" s="85"/>
      <c r="X15" s="85"/>
      <c r="Y15" s="85"/>
      <c r="Z15" s="85"/>
      <c r="AA15" s="85"/>
      <c r="AB15" s="85"/>
      <c r="AC15" s="85"/>
      <c r="AD15" s="85"/>
    </row>
    <row r="16" spans="1:30" s="2" customFormat="1" x14ac:dyDescent="0.25">
      <c r="A16" s="140"/>
      <c r="B16" s="8"/>
      <c r="C16" s="77"/>
      <c r="D16" s="12"/>
      <c r="E16" s="10"/>
      <c r="F16" s="80" t="s">
        <v>146</v>
      </c>
      <c r="G16" s="110">
        <v>20</v>
      </c>
      <c r="H16" s="8"/>
      <c r="I16" s="112"/>
      <c r="J16" s="85"/>
      <c r="K16" s="85"/>
      <c r="L16" s="85"/>
      <c r="M16" s="85"/>
      <c r="N16" s="85"/>
      <c r="O16" s="85"/>
      <c r="P16" s="85"/>
      <c r="Q16" s="85"/>
      <c r="R16" s="85"/>
      <c r="S16" s="85"/>
      <c r="T16" s="85"/>
      <c r="U16" s="85"/>
      <c r="V16" s="85"/>
      <c r="W16" s="85"/>
      <c r="X16" s="85"/>
      <c r="Y16" s="85"/>
      <c r="Z16" s="85"/>
      <c r="AA16" s="85"/>
      <c r="AB16" s="85"/>
      <c r="AC16" s="85"/>
      <c r="AD16" s="85"/>
    </row>
    <row r="17" spans="1:30" s="2" customFormat="1" x14ac:dyDescent="0.25">
      <c r="A17" s="140"/>
      <c r="B17" s="8"/>
      <c r="C17" s="77"/>
      <c r="D17" s="12"/>
      <c r="E17" s="10"/>
      <c r="F17" s="80" t="s">
        <v>26</v>
      </c>
      <c r="G17" s="109">
        <f>G15+G16</f>
        <v>30</v>
      </c>
      <c r="H17" s="8"/>
      <c r="I17" s="112"/>
      <c r="J17" s="85"/>
      <c r="K17" s="85"/>
      <c r="L17" s="85"/>
      <c r="M17" s="85"/>
      <c r="N17" s="85"/>
      <c r="O17" s="85"/>
      <c r="P17" s="85"/>
      <c r="Q17" s="85"/>
      <c r="R17" s="85"/>
      <c r="S17" s="85"/>
      <c r="T17" s="85"/>
      <c r="U17" s="85"/>
      <c r="V17" s="85"/>
      <c r="W17" s="85"/>
      <c r="X17" s="85"/>
      <c r="Y17" s="85"/>
      <c r="Z17" s="85"/>
      <c r="AA17" s="85"/>
      <c r="AB17" s="85"/>
      <c r="AC17" s="85"/>
      <c r="AD17" s="85"/>
    </row>
    <row r="18" spans="1:30" s="2" customFormat="1" x14ac:dyDescent="0.25">
      <c r="A18" s="140"/>
      <c r="B18" s="8"/>
      <c r="C18" s="77"/>
      <c r="D18" s="12"/>
      <c r="E18" s="10"/>
      <c r="F18" s="10"/>
      <c r="G18" s="40" t="s">
        <v>244</v>
      </c>
      <c r="H18" s="8"/>
      <c r="I18" s="112"/>
      <c r="J18" s="85"/>
      <c r="K18" s="85"/>
      <c r="L18" s="85"/>
      <c r="M18" s="85"/>
      <c r="N18" s="85"/>
      <c r="O18" s="85"/>
      <c r="P18" s="85"/>
      <c r="Q18" s="85"/>
      <c r="R18" s="85"/>
      <c r="S18" s="85"/>
      <c r="T18" s="85"/>
      <c r="U18" s="85"/>
      <c r="V18" s="85"/>
      <c r="W18" s="85"/>
      <c r="X18" s="85"/>
      <c r="Y18" s="85"/>
      <c r="Z18" s="85"/>
      <c r="AA18" s="85"/>
      <c r="AB18" s="85"/>
      <c r="AC18" s="85"/>
      <c r="AD18" s="85"/>
    </row>
    <row r="19" spans="1:30" s="2" customFormat="1" x14ac:dyDescent="0.25">
      <c r="A19" s="140"/>
      <c r="B19" s="8"/>
      <c r="C19" s="77" t="s">
        <v>143</v>
      </c>
      <c r="D19" s="12"/>
      <c r="E19" s="10"/>
      <c r="F19" s="10"/>
      <c r="G19" s="19"/>
      <c r="H19" s="8"/>
      <c r="I19" s="112"/>
      <c r="J19" s="85"/>
      <c r="K19" s="85"/>
      <c r="L19" s="85"/>
      <c r="M19" s="85"/>
      <c r="N19" s="85"/>
      <c r="O19" s="85"/>
      <c r="P19" s="85"/>
      <c r="Q19" s="85"/>
      <c r="R19" s="85"/>
      <c r="S19" s="85"/>
      <c r="T19" s="85"/>
      <c r="U19" s="85"/>
      <c r="V19" s="85"/>
      <c r="W19" s="85"/>
      <c r="X19" s="85"/>
      <c r="Y19" s="85"/>
      <c r="Z19" s="85"/>
      <c r="AA19" s="85"/>
      <c r="AB19" s="85"/>
      <c r="AC19" s="85"/>
      <c r="AD19" s="85"/>
    </row>
    <row r="20" spans="1:30" s="2" customFormat="1" x14ac:dyDescent="0.25">
      <c r="A20" s="140"/>
      <c r="B20" s="8"/>
      <c r="C20" s="77"/>
      <c r="D20" s="12" t="s">
        <v>144</v>
      </c>
      <c r="E20" s="10"/>
      <c r="F20" s="10"/>
      <c r="G20" s="19"/>
      <c r="H20" s="8"/>
      <c r="I20" s="112"/>
      <c r="J20" s="85"/>
      <c r="K20" s="85"/>
      <c r="L20" s="85"/>
      <c r="M20" s="85"/>
      <c r="N20" s="85"/>
      <c r="O20" s="85"/>
      <c r="P20" s="85"/>
      <c r="Q20" s="85"/>
      <c r="R20" s="85"/>
      <c r="S20" s="85"/>
      <c r="T20" s="85"/>
      <c r="U20" s="85"/>
      <c r="V20" s="85"/>
      <c r="W20" s="85"/>
      <c r="X20" s="85"/>
      <c r="Y20" s="85"/>
      <c r="Z20" s="85"/>
      <c r="AA20" s="85"/>
      <c r="AB20" s="85"/>
      <c r="AC20" s="85"/>
      <c r="AD20" s="85"/>
    </row>
    <row r="21" spans="1:30" s="2" customFormat="1" x14ac:dyDescent="0.25">
      <c r="A21" s="140"/>
      <c r="B21" s="8"/>
      <c r="C21" s="77"/>
      <c r="D21" s="12" t="s">
        <v>145</v>
      </c>
      <c r="E21" s="10"/>
      <c r="F21" s="10"/>
      <c r="G21" s="19"/>
      <c r="H21" s="8"/>
      <c r="I21" s="112"/>
      <c r="J21" s="85"/>
      <c r="K21" s="85"/>
      <c r="L21" s="85"/>
      <c r="M21" s="85"/>
      <c r="N21" s="85"/>
      <c r="O21" s="85"/>
      <c r="P21" s="85"/>
      <c r="Q21" s="85"/>
      <c r="R21" s="85"/>
      <c r="S21" s="85"/>
      <c r="T21" s="85"/>
      <c r="U21" s="85"/>
      <c r="V21" s="85"/>
      <c r="W21" s="85"/>
      <c r="X21" s="85"/>
      <c r="Y21" s="85"/>
      <c r="Z21" s="85"/>
      <c r="AA21" s="85"/>
      <c r="AB21" s="85"/>
      <c r="AC21" s="85"/>
      <c r="AD21" s="85"/>
    </row>
    <row r="22" spans="1:30" s="2" customFormat="1" x14ac:dyDescent="0.25">
      <c r="A22" s="140"/>
      <c r="B22" s="8"/>
      <c r="C22" s="77"/>
      <c r="D22" s="12"/>
      <c r="E22" s="10"/>
      <c r="F22" s="10"/>
      <c r="G22" s="19"/>
      <c r="H22" s="8"/>
      <c r="I22" s="112"/>
      <c r="J22" s="85"/>
      <c r="K22" s="85"/>
      <c r="L22" s="85"/>
      <c r="M22" s="85"/>
      <c r="N22" s="85"/>
      <c r="O22" s="85"/>
      <c r="P22" s="85"/>
      <c r="Q22" s="85"/>
      <c r="R22" s="85"/>
      <c r="S22" s="85"/>
      <c r="T22" s="85"/>
      <c r="U22" s="85"/>
      <c r="V22" s="85"/>
      <c r="W22" s="85"/>
      <c r="X22" s="85"/>
      <c r="Y22" s="85"/>
      <c r="Z22" s="85"/>
      <c r="AA22" s="85"/>
      <c r="AB22" s="85"/>
      <c r="AC22" s="85"/>
      <c r="AD22" s="85"/>
    </row>
    <row r="23" spans="1:30" s="2" customFormat="1" ht="26.25" x14ac:dyDescent="0.4">
      <c r="A23" s="8"/>
      <c r="B23" s="84" t="s">
        <v>51</v>
      </c>
      <c r="C23" s="144" t="s">
        <v>135</v>
      </c>
      <c r="D23" s="144"/>
      <c r="E23" s="144"/>
      <c r="F23" s="144"/>
      <c r="G23" s="144"/>
      <c r="H23" s="8"/>
      <c r="I23" s="112"/>
      <c r="J23" s="85"/>
      <c r="K23" s="85"/>
      <c r="L23" s="85"/>
      <c r="M23" s="85"/>
      <c r="N23" s="85"/>
      <c r="O23" s="85"/>
      <c r="P23" s="85"/>
      <c r="Q23" s="85"/>
      <c r="R23" s="85"/>
      <c r="S23" s="85"/>
      <c r="T23" s="85"/>
      <c r="U23" s="85"/>
      <c r="V23" s="85"/>
      <c r="W23" s="85"/>
      <c r="X23" s="85"/>
      <c r="Y23" s="85"/>
      <c r="Z23" s="85"/>
      <c r="AA23" s="85"/>
      <c r="AB23" s="85"/>
      <c r="AC23" s="85"/>
      <c r="AD23" s="85"/>
    </row>
    <row r="24" spans="1:30" s="2" customFormat="1" x14ac:dyDescent="0.25">
      <c r="A24" s="8"/>
      <c r="B24" s="8"/>
      <c r="C24" s="77"/>
      <c r="D24" s="12"/>
      <c r="E24" s="10"/>
      <c r="F24" s="10"/>
      <c r="G24" s="19"/>
      <c r="H24" s="8"/>
      <c r="I24" s="112"/>
      <c r="J24" s="85"/>
      <c r="K24" s="85"/>
      <c r="L24" s="85"/>
      <c r="M24" s="85"/>
      <c r="N24" s="85"/>
      <c r="O24" s="85"/>
      <c r="P24" s="85"/>
      <c r="Q24" s="85"/>
      <c r="R24" s="85"/>
      <c r="S24" s="85"/>
      <c r="T24" s="85"/>
      <c r="U24" s="85"/>
      <c r="V24" s="85"/>
      <c r="W24" s="85"/>
      <c r="X24" s="85"/>
      <c r="Y24" s="85"/>
      <c r="Z24" s="85"/>
      <c r="AA24" s="85"/>
      <c r="AB24" s="85"/>
      <c r="AC24" s="85"/>
      <c r="AD24" s="85"/>
    </row>
    <row r="25" spans="1:30" s="2" customFormat="1" x14ac:dyDescent="0.25">
      <c r="A25" s="8"/>
      <c r="B25" s="8"/>
      <c r="C25" s="81" t="s">
        <v>148</v>
      </c>
      <c r="D25" s="12"/>
      <c r="E25" s="10"/>
      <c r="F25" s="10"/>
      <c r="G25" s="73"/>
      <c r="H25" s="8"/>
      <c r="I25" s="112"/>
      <c r="J25" s="85"/>
      <c r="K25" s="85"/>
      <c r="L25" s="85"/>
      <c r="M25" s="85"/>
      <c r="N25" s="85"/>
      <c r="O25" s="85"/>
      <c r="P25" s="85"/>
      <c r="Q25" s="85"/>
      <c r="R25" s="85"/>
      <c r="S25" s="85"/>
      <c r="T25" s="85"/>
      <c r="U25" s="85"/>
      <c r="V25" s="85"/>
      <c r="W25" s="85"/>
      <c r="X25" s="85"/>
      <c r="Y25" s="85"/>
      <c r="Z25" s="85"/>
      <c r="AA25" s="85"/>
      <c r="AB25" s="85"/>
      <c r="AC25" s="85"/>
      <c r="AD25" s="85"/>
    </row>
    <row r="26" spans="1:30" s="2" customFormat="1" x14ac:dyDescent="0.25">
      <c r="A26" s="8"/>
      <c r="B26" s="8"/>
      <c r="C26" s="81"/>
      <c r="D26" s="82" t="s">
        <v>149</v>
      </c>
      <c r="E26" s="10"/>
      <c r="F26" s="10"/>
      <c r="G26" s="73"/>
      <c r="H26" s="8"/>
      <c r="I26" s="112"/>
      <c r="J26" s="85"/>
      <c r="K26" s="85"/>
      <c r="L26" s="85"/>
      <c r="M26" s="85"/>
      <c r="N26" s="85"/>
      <c r="O26" s="85"/>
      <c r="P26" s="85"/>
      <c r="Q26" s="85"/>
      <c r="R26" s="85"/>
      <c r="S26" s="85"/>
      <c r="T26" s="85"/>
      <c r="U26" s="85"/>
      <c r="V26" s="85"/>
      <c r="W26" s="85"/>
      <c r="X26" s="85"/>
      <c r="Y26" s="85"/>
      <c r="Z26" s="85"/>
      <c r="AA26" s="85"/>
      <c r="AB26" s="85"/>
      <c r="AC26" s="85"/>
      <c r="AD26" s="85"/>
    </row>
    <row r="27" spans="1:30" s="2" customFormat="1" x14ac:dyDescent="0.25">
      <c r="A27" s="8"/>
      <c r="B27" s="8"/>
      <c r="C27" s="81" t="s">
        <v>147</v>
      </c>
      <c r="D27" s="82"/>
      <c r="E27" s="10"/>
      <c r="F27" s="10"/>
      <c r="G27" s="73"/>
      <c r="H27" s="8"/>
      <c r="I27" s="112" t="s">
        <v>231</v>
      </c>
      <c r="J27" s="86" t="s">
        <v>165</v>
      </c>
      <c r="K27" s="85"/>
      <c r="L27" s="85"/>
      <c r="M27" s="85"/>
      <c r="N27" s="85"/>
      <c r="O27" s="85"/>
      <c r="P27" s="85"/>
      <c r="Q27" s="85"/>
      <c r="R27" s="85"/>
      <c r="S27" s="85"/>
      <c r="T27" s="85"/>
      <c r="U27" s="85"/>
      <c r="V27" s="85"/>
      <c r="W27" s="85"/>
      <c r="X27" s="85"/>
      <c r="Y27" s="85"/>
      <c r="Z27" s="85"/>
      <c r="AA27" s="85"/>
      <c r="AB27" s="85"/>
      <c r="AC27" s="85"/>
      <c r="AD27" s="85"/>
    </row>
    <row r="28" spans="1:30" s="2" customFormat="1" x14ac:dyDescent="0.25">
      <c r="A28" s="8"/>
      <c r="B28" s="8"/>
      <c r="C28" s="81"/>
      <c r="D28" s="12" t="s">
        <v>176</v>
      </c>
      <c r="E28" s="10"/>
      <c r="F28" s="10"/>
      <c r="G28" s="74"/>
      <c r="H28" s="8"/>
      <c r="I28" s="112"/>
      <c r="J28" s="85"/>
      <c r="K28" s="89" t="s">
        <v>162</v>
      </c>
      <c r="L28" s="89" t="s">
        <v>164</v>
      </c>
      <c r="M28" s="85"/>
      <c r="N28" s="85"/>
      <c r="O28" s="85"/>
      <c r="P28" s="85"/>
      <c r="Q28" s="85"/>
      <c r="R28" s="85"/>
      <c r="S28" s="85"/>
      <c r="T28" s="85"/>
      <c r="U28" s="85"/>
      <c r="V28" s="85"/>
      <c r="W28" s="85"/>
      <c r="X28" s="85"/>
      <c r="Y28" s="85"/>
      <c r="Z28" s="85"/>
      <c r="AA28" s="85"/>
      <c r="AB28" s="85"/>
      <c r="AC28" s="85"/>
      <c r="AD28" s="85"/>
    </row>
    <row r="29" spans="1:30" s="2" customFormat="1" x14ac:dyDescent="0.25">
      <c r="A29" s="8"/>
      <c r="B29" s="8"/>
      <c r="C29" s="81" t="s">
        <v>150</v>
      </c>
      <c r="D29" s="12"/>
      <c r="E29" s="10"/>
      <c r="F29" s="10"/>
      <c r="G29" s="73"/>
      <c r="H29" s="8"/>
      <c r="I29" s="112"/>
      <c r="J29" s="90" t="s">
        <v>166</v>
      </c>
      <c r="K29" s="117"/>
      <c r="L29" s="117"/>
      <c r="M29" s="85"/>
      <c r="N29" s="85"/>
      <c r="O29" s="85"/>
      <c r="P29" s="85"/>
      <c r="Q29" s="85"/>
      <c r="R29" s="85"/>
      <c r="S29" s="85"/>
      <c r="T29" s="85"/>
      <c r="U29" s="85"/>
      <c r="V29" s="85"/>
      <c r="W29" s="85"/>
      <c r="X29" s="85"/>
      <c r="Y29" s="85"/>
      <c r="Z29" s="85"/>
      <c r="AA29" s="85"/>
      <c r="AB29" s="85"/>
      <c r="AC29" s="85"/>
      <c r="AD29" s="85"/>
    </row>
    <row r="30" spans="1:30" s="2" customFormat="1" x14ac:dyDescent="0.25">
      <c r="A30" s="8"/>
      <c r="B30" s="8"/>
      <c r="C30" s="81"/>
      <c r="D30" s="12" t="s">
        <v>150</v>
      </c>
      <c r="E30" s="10"/>
      <c r="F30" s="10">
        <f>ROUND(75.6812, 2)</f>
        <v>75.680000000000007</v>
      </c>
      <c r="G30" s="73" t="s">
        <v>157</v>
      </c>
      <c r="H30" s="8"/>
      <c r="I30" s="112"/>
      <c r="J30" s="90" t="s">
        <v>167</v>
      </c>
      <c r="K30" s="118"/>
      <c r="L30" s="118"/>
      <c r="M30" s="85"/>
      <c r="N30" s="85"/>
      <c r="O30" s="85"/>
      <c r="P30" s="85"/>
      <c r="Q30" s="85"/>
      <c r="R30" s="85"/>
      <c r="S30" s="85"/>
      <c r="T30" s="85"/>
      <c r="U30" s="85"/>
      <c r="V30" s="85"/>
      <c r="W30" s="85"/>
      <c r="X30" s="85"/>
      <c r="Y30" s="85"/>
      <c r="Z30" s="85"/>
      <c r="AA30" s="85"/>
      <c r="AB30" s="85"/>
      <c r="AC30" s="85"/>
      <c r="AD30" s="85"/>
    </row>
    <row r="31" spans="1:30" s="2" customFormat="1" x14ac:dyDescent="0.25">
      <c r="A31" s="8"/>
      <c r="B31" s="8"/>
      <c r="C31" s="81"/>
      <c r="D31" s="12" t="s">
        <v>156</v>
      </c>
      <c r="E31" s="10"/>
      <c r="F31" s="10">
        <f>INT(75.6812)</f>
        <v>75</v>
      </c>
      <c r="G31" s="73" t="s">
        <v>158</v>
      </c>
      <c r="H31" s="8"/>
      <c r="I31" s="112"/>
      <c r="J31" s="85"/>
      <c r="K31" s="85"/>
      <c r="L31" s="85"/>
      <c r="M31" s="85"/>
      <c r="N31" s="85"/>
      <c r="O31" s="85"/>
      <c r="P31" s="85"/>
      <c r="Q31" s="85"/>
      <c r="R31" s="85"/>
      <c r="S31" s="85"/>
      <c r="T31" s="85"/>
      <c r="U31" s="85"/>
      <c r="V31" s="85"/>
      <c r="W31" s="85"/>
      <c r="X31" s="85"/>
      <c r="Y31" s="85"/>
      <c r="Z31" s="85"/>
      <c r="AA31" s="85"/>
      <c r="AB31" s="85"/>
      <c r="AC31" s="85"/>
      <c r="AD31" s="85"/>
    </row>
    <row r="32" spans="1:30" s="2" customFormat="1" x14ac:dyDescent="0.25">
      <c r="A32" s="8"/>
      <c r="B32" s="8"/>
      <c r="C32" s="81" t="s">
        <v>151</v>
      </c>
      <c r="D32" s="12"/>
      <c r="E32" s="10"/>
      <c r="F32" s="10"/>
      <c r="G32" s="73"/>
      <c r="H32" s="8"/>
      <c r="I32" s="112" t="s">
        <v>232</v>
      </c>
      <c r="J32" s="86" t="s">
        <v>168</v>
      </c>
      <c r="K32" s="85"/>
      <c r="L32" s="85"/>
      <c r="M32" s="85"/>
      <c r="N32" s="85"/>
      <c r="O32" s="85"/>
      <c r="P32" s="85"/>
      <c r="Q32" s="85"/>
      <c r="R32" s="85"/>
      <c r="S32" s="85"/>
      <c r="T32" s="85"/>
      <c r="U32" s="85"/>
      <c r="V32" s="85"/>
      <c r="W32" s="85"/>
      <c r="X32" s="85"/>
      <c r="Y32" s="85"/>
      <c r="Z32" s="85"/>
      <c r="AA32" s="85"/>
      <c r="AB32" s="85"/>
      <c r="AC32" s="85"/>
      <c r="AD32" s="85"/>
    </row>
    <row r="33" spans="1:30" s="2" customFormat="1" x14ac:dyDescent="0.25">
      <c r="A33" s="8"/>
      <c r="B33" s="8"/>
      <c r="C33" s="81"/>
      <c r="D33" s="12" t="s">
        <v>152</v>
      </c>
      <c r="E33" s="10"/>
      <c r="F33" s="10"/>
      <c r="G33" s="73"/>
      <c r="H33" s="8"/>
      <c r="I33" s="112"/>
      <c r="J33" s="85" t="s">
        <v>163</v>
      </c>
      <c r="K33" s="119"/>
      <c r="L33" s="85"/>
      <c r="M33" s="85"/>
      <c r="N33" s="85"/>
      <c r="O33" s="85"/>
      <c r="P33" s="85"/>
      <c r="Q33" s="85"/>
      <c r="R33" s="85"/>
      <c r="S33" s="85"/>
      <c r="T33" s="85"/>
      <c r="U33" s="85"/>
      <c r="V33" s="85"/>
      <c r="W33" s="85"/>
      <c r="X33" s="85"/>
      <c r="Y33" s="85"/>
      <c r="Z33" s="85"/>
      <c r="AA33" s="85"/>
      <c r="AB33" s="85"/>
      <c r="AC33" s="85"/>
      <c r="AD33" s="85"/>
    </row>
    <row r="34" spans="1:30" s="2" customFormat="1" x14ac:dyDescent="0.25">
      <c r="A34" s="8"/>
      <c r="B34" s="8"/>
      <c r="C34" s="81"/>
      <c r="D34" s="12"/>
      <c r="E34" s="10"/>
      <c r="F34" s="10">
        <f ca="1">RAND()*100</f>
        <v>48.82914374956674</v>
      </c>
      <c r="G34" s="73" t="s">
        <v>154</v>
      </c>
      <c r="H34" s="8"/>
      <c r="I34" s="112"/>
      <c r="J34" s="85"/>
      <c r="K34" s="85"/>
      <c r="L34" s="85"/>
      <c r="M34" s="85"/>
      <c r="N34" s="85"/>
      <c r="O34" s="85"/>
      <c r="P34" s="85"/>
      <c r="Q34" s="85"/>
      <c r="R34" s="85"/>
      <c r="S34" s="85"/>
      <c r="T34" s="85"/>
      <c r="U34" s="85"/>
      <c r="V34" s="85"/>
      <c r="W34" s="85"/>
      <c r="X34" s="85"/>
      <c r="Y34" s="85"/>
      <c r="Z34" s="85"/>
      <c r="AA34" s="85"/>
      <c r="AB34" s="85"/>
      <c r="AC34" s="85"/>
      <c r="AD34" s="85"/>
    </row>
    <row r="35" spans="1:30" s="2" customFormat="1" x14ac:dyDescent="0.25">
      <c r="A35" s="8"/>
      <c r="B35" s="8"/>
      <c r="C35" s="81"/>
      <c r="D35" s="12"/>
      <c r="E35" s="10"/>
      <c r="F35" s="10">
        <f ca="1">INT(RAND()*100)</f>
        <v>99</v>
      </c>
      <c r="G35" s="73" t="s">
        <v>155</v>
      </c>
      <c r="H35" s="8"/>
      <c r="I35" s="112"/>
      <c r="J35" s="85"/>
      <c r="K35" s="85"/>
      <c r="L35" s="85"/>
      <c r="M35" s="85"/>
      <c r="N35" s="85"/>
      <c r="O35" s="85"/>
      <c r="P35" s="85"/>
      <c r="Q35" s="85"/>
      <c r="R35" s="85"/>
      <c r="S35" s="85"/>
      <c r="T35" s="85"/>
      <c r="U35" s="85"/>
      <c r="V35" s="85"/>
      <c r="W35" s="85"/>
      <c r="X35" s="85"/>
      <c r="Y35" s="85"/>
      <c r="Z35" s="85"/>
      <c r="AA35" s="85"/>
      <c r="AB35" s="85"/>
      <c r="AC35" s="85"/>
      <c r="AD35" s="85"/>
    </row>
    <row r="36" spans="1:30" s="2" customFormat="1" x14ac:dyDescent="0.25">
      <c r="A36" s="8"/>
      <c r="B36" s="5"/>
      <c r="C36" s="68"/>
      <c r="D36" s="41" t="s">
        <v>153</v>
      </c>
      <c r="E36" s="10"/>
      <c r="F36" s="10"/>
      <c r="G36" s="19"/>
      <c r="H36" s="8"/>
      <c r="I36" s="112"/>
      <c r="J36" s="85"/>
      <c r="K36" s="85"/>
      <c r="L36" s="85"/>
      <c r="M36" s="85"/>
      <c r="N36" s="85"/>
      <c r="O36" s="85"/>
      <c r="P36" s="85"/>
      <c r="Q36" s="85"/>
      <c r="R36" s="85"/>
      <c r="S36" s="85"/>
      <c r="T36" s="85"/>
      <c r="U36" s="85"/>
      <c r="V36" s="85"/>
      <c r="W36" s="85"/>
      <c r="X36" s="85"/>
      <c r="Y36" s="85"/>
      <c r="Z36" s="85"/>
      <c r="AA36" s="85"/>
      <c r="AB36" s="85"/>
      <c r="AC36" s="85"/>
      <c r="AD36" s="85"/>
    </row>
    <row r="37" spans="1:30" s="2" customFormat="1" x14ac:dyDescent="0.25">
      <c r="A37" s="8"/>
      <c r="B37" s="8"/>
      <c r="C37" s="77"/>
      <c r="D37" s="12"/>
      <c r="E37" s="10"/>
      <c r="F37" s="10"/>
      <c r="G37" s="19"/>
      <c r="H37" s="8"/>
      <c r="I37" s="112"/>
      <c r="J37" s="85"/>
      <c r="K37" s="85"/>
      <c r="L37" s="85"/>
      <c r="M37" s="85"/>
      <c r="N37" s="85"/>
      <c r="O37" s="85"/>
      <c r="P37" s="85"/>
      <c r="Q37" s="85"/>
      <c r="R37" s="85"/>
      <c r="S37" s="85"/>
      <c r="T37" s="85"/>
      <c r="U37" s="85"/>
      <c r="V37" s="85"/>
      <c r="W37" s="85"/>
      <c r="X37" s="85"/>
      <c r="Y37" s="85"/>
      <c r="Z37" s="85"/>
      <c r="AA37" s="85"/>
      <c r="AB37" s="85"/>
      <c r="AC37" s="85"/>
      <c r="AD37" s="85"/>
    </row>
    <row r="38" spans="1:30" ht="26.25" x14ac:dyDescent="0.4">
      <c r="B38" s="84" t="s">
        <v>51</v>
      </c>
      <c r="C38" s="144" t="s">
        <v>137</v>
      </c>
      <c r="D38" s="144"/>
      <c r="E38" s="144"/>
      <c r="F38" s="144"/>
      <c r="G38" s="144"/>
    </row>
    <row r="39" spans="1:30" x14ac:dyDescent="0.25">
      <c r="C39" s="77"/>
      <c r="D39" s="12"/>
      <c r="E39" s="10"/>
      <c r="F39" s="10"/>
      <c r="G39" s="19"/>
    </row>
    <row r="40" spans="1:30" x14ac:dyDescent="0.25">
      <c r="C40" s="81" t="s">
        <v>169</v>
      </c>
      <c r="D40" s="12"/>
      <c r="E40" s="10"/>
      <c r="F40" s="10"/>
      <c r="G40" s="73"/>
      <c r="J40" s="85" t="s">
        <v>174</v>
      </c>
      <c r="K40" s="91">
        <v>1</v>
      </c>
      <c r="L40" s="92">
        <v>2</v>
      </c>
      <c r="M40" s="92">
        <v>3</v>
      </c>
      <c r="N40" s="92">
        <v>4</v>
      </c>
      <c r="O40" s="93">
        <v>5</v>
      </c>
    </row>
    <row r="41" spans="1:30" ht="18" x14ac:dyDescent="0.35">
      <c r="C41" s="81"/>
      <c r="D41" s="82" t="s">
        <v>170</v>
      </c>
      <c r="E41" s="10"/>
      <c r="F41" s="10"/>
      <c r="G41" s="73"/>
      <c r="J41" s="85" t="s">
        <v>172</v>
      </c>
      <c r="K41" s="94">
        <v>20</v>
      </c>
      <c r="L41" s="95">
        <v>34</v>
      </c>
      <c r="M41" s="95">
        <v>26</v>
      </c>
      <c r="N41" s="95">
        <v>15</v>
      </c>
      <c r="O41" s="96">
        <v>44</v>
      </c>
    </row>
    <row r="42" spans="1:30" ht="18" x14ac:dyDescent="0.35">
      <c r="C42" s="81"/>
      <c r="D42" s="82"/>
      <c r="E42" s="10"/>
      <c r="F42" s="10"/>
      <c r="G42" s="73" t="s">
        <v>171</v>
      </c>
      <c r="J42" s="85" t="s">
        <v>173</v>
      </c>
      <c r="K42" s="94">
        <v>2.5</v>
      </c>
      <c r="L42" s="95">
        <v>1.75</v>
      </c>
      <c r="M42" s="95">
        <v>3.5</v>
      </c>
      <c r="N42" s="95">
        <v>1.5</v>
      </c>
      <c r="O42" s="96">
        <v>0.8</v>
      </c>
    </row>
    <row r="43" spans="1:30" x14ac:dyDescent="0.25">
      <c r="C43" s="81"/>
      <c r="D43" s="82"/>
      <c r="E43" s="10"/>
      <c r="F43" s="10"/>
      <c r="G43" s="73"/>
    </row>
    <row r="44" spans="1:30" x14ac:dyDescent="0.25">
      <c r="C44" s="81"/>
      <c r="D44" s="82"/>
      <c r="E44" s="10"/>
      <c r="F44" s="10"/>
      <c r="G44" s="73"/>
      <c r="I44" s="112" t="s">
        <v>233</v>
      </c>
      <c r="J44" s="86" t="s">
        <v>300</v>
      </c>
    </row>
    <row r="45" spans="1:30" x14ac:dyDescent="0.25">
      <c r="C45" s="81"/>
      <c r="D45" s="82"/>
      <c r="E45" s="10"/>
      <c r="F45" s="10"/>
      <c r="G45" s="73"/>
      <c r="J45" s="85" t="s">
        <v>175</v>
      </c>
      <c r="K45" s="119"/>
    </row>
    <row r="46" spans="1:30" x14ac:dyDescent="0.25">
      <c r="C46" s="81" t="s">
        <v>179</v>
      </c>
      <c r="D46" s="82"/>
      <c r="E46" s="10"/>
      <c r="F46" s="10"/>
      <c r="G46" s="73"/>
      <c r="M46" s="108" t="s">
        <v>246</v>
      </c>
      <c r="N46" s="86" t="s">
        <v>184</v>
      </c>
    </row>
    <row r="47" spans="1:30" x14ac:dyDescent="0.25">
      <c r="C47" s="81"/>
      <c r="D47" s="82" t="s">
        <v>180</v>
      </c>
      <c r="E47" s="10"/>
      <c r="F47" s="10"/>
      <c r="G47" s="73"/>
      <c r="I47" s="112" t="s">
        <v>245</v>
      </c>
      <c r="J47" s="86" t="s">
        <v>182</v>
      </c>
      <c r="N47" s="117"/>
    </row>
    <row r="48" spans="1:30" x14ac:dyDescent="0.25">
      <c r="C48" s="81"/>
      <c r="D48" s="82" t="s">
        <v>183</v>
      </c>
      <c r="E48" s="10"/>
      <c r="F48" s="10"/>
      <c r="G48" s="73"/>
      <c r="J48" s="85" t="s">
        <v>175</v>
      </c>
      <c r="K48" s="119"/>
      <c r="N48" s="120"/>
    </row>
    <row r="49" spans="2:14" x14ac:dyDescent="0.25">
      <c r="C49" s="81"/>
      <c r="D49" s="82"/>
      <c r="E49" s="10"/>
      <c r="F49" s="10"/>
      <c r="G49" s="73"/>
      <c r="N49" s="120"/>
    </row>
    <row r="50" spans="2:14" x14ac:dyDescent="0.25">
      <c r="B50" s="5"/>
      <c r="C50" s="68"/>
      <c r="D50" s="41" t="s">
        <v>181</v>
      </c>
      <c r="E50" s="10"/>
      <c r="F50" s="10"/>
      <c r="G50" s="19"/>
      <c r="N50" s="120"/>
    </row>
    <row r="51" spans="2:14" x14ac:dyDescent="0.25">
      <c r="C51" s="81"/>
      <c r="D51" s="82"/>
      <c r="E51" s="10"/>
      <c r="F51" s="10"/>
      <c r="G51" s="73"/>
      <c r="N51" s="118"/>
    </row>
    <row r="52" spans="2:14" ht="26.25" x14ac:dyDescent="0.4">
      <c r="B52" s="84" t="s">
        <v>51</v>
      </c>
      <c r="C52" s="144" t="s">
        <v>185</v>
      </c>
      <c r="D52" s="144"/>
      <c r="E52" s="144"/>
      <c r="F52" s="144"/>
      <c r="G52" s="144"/>
    </row>
    <row r="53" spans="2:14" x14ac:dyDescent="0.25">
      <c r="C53" s="77"/>
      <c r="D53" s="12"/>
      <c r="E53" s="10"/>
      <c r="F53" s="10"/>
      <c r="G53" s="19"/>
    </row>
    <row r="54" spans="2:14" x14ac:dyDescent="0.25">
      <c r="C54" s="81" t="s">
        <v>186</v>
      </c>
      <c r="D54" s="12"/>
      <c r="E54" s="10"/>
      <c r="F54" s="10"/>
      <c r="G54" s="73"/>
      <c r="I54" s="112" t="s">
        <v>247</v>
      </c>
      <c r="J54" s="86" t="s">
        <v>193</v>
      </c>
    </row>
    <row r="55" spans="2:14" x14ac:dyDescent="0.25">
      <c r="C55" s="81"/>
      <c r="D55" s="82" t="s">
        <v>187</v>
      </c>
      <c r="E55" s="10"/>
      <c r="F55" s="10"/>
      <c r="G55" s="73"/>
      <c r="J55" s="97" t="s">
        <v>194</v>
      </c>
      <c r="K55" s="97" t="s">
        <v>195</v>
      </c>
      <c r="L55" s="97" t="s">
        <v>35</v>
      </c>
      <c r="M55" s="97"/>
      <c r="N55" s="97"/>
    </row>
    <row r="56" spans="2:14" x14ac:dyDescent="0.25">
      <c r="C56" s="81"/>
      <c r="D56" s="82"/>
      <c r="E56" s="10"/>
      <c r="F56" s="83" t="str">
        <f>CONCATENATE("bon","jour")</f>
        <v>bonjour</v>
      </c>
      <c r="G56" s="73" t="s">
        <v>188</v>
      </c>
      <c r="J56" s="98" t="s">
        <v>199</v>
      </c>
      <c r="K56" s="98" t="s">
        <v>200</v>
      </c>
      <c r="L56" s="145"/>
      <c r="M56" s="145"/>
      <c r="N56" s="145"/>
    </row>
    <row r="57" spans="2:14" x14ac:dyDescent="0.25">
      <c r="C57" s="81"/>
      <c r="D57" s="82"/>
      <c r="E57" s="10"/>
      <c r="F57" s="10"/>
      <c r="G57" s="73"/>
      <c r="J57" s="99" t="s">
        <v>201</v>
      </c>
      <c r="K57" s="99" t="s">
        <v>202</v>
      </c>
      <c r="L57" s="146"/>
      <c r="M57" s="146"/>
      <c r="N57" s="146"/>
    </row>
    <row r="58" spans="2:14" x14ac:dyDescent="0.25">
      <c r="C58" s="81" t="s">
        <v>189</v>
      </c>
      <c r="D58" s="82"/>
      <c r="E58" s="10"/>
      <c r="F58" s="10"/>
      <c r="G58" s="73"/>
      <c r="J58" s="99" t="s">
        <v>204</v>
      </c>
      <c r="K58" s="99" t="s">
        <v>203</v>
      </c>
      <c r="L58" s="146"/>
      <c r="M58" s="146"/>
      <c r="N58" s="146"/>
    </row>
    <row r="59" spans="2:14" x14ac:dyDescent="0.25">
      <c r="C59" s="81"/>
      <c r="D59" s="82" t="s">
        <v>190</v>
      </c>
      <c r="E59" s="10"/>
      <c r="F59" s="10"/>
      <c r="G59" s="73"/>
      <c r="J59" s="122"/>
      <c r="K59" s="122"/>
      <c r="L59" s="143"/>
      <c r="M59" s="143"/>
      <c r="N59" s="143"/>
    </row>
    <row r="60" spans="2:14" x14ac:dyDescent="0.25">
      <c r="C60" s="81"/>
      <c r="D60" s="82"/>
      <c r="E60" s="10"/>
      <c r="F60" s="83" t="str">
        <f>LEFT("bonjour", 3)</f>
        <v>bon</v>
      </c>
      <c r="G60" s="73" t="s">
        <v>191</v>
      </c>
      <c r="J60" s="122"/>
      <c r="K60" s="122"/>
      <c r="L60" s="143"/>
      <c r="M60" s="143"/>
      <c r="N60" s="143"/>
    </row>
    <row r="61" spans="2:14" x14ac:dyDescent="0.25">
      <c r="C61" s="81"/>
      <c r="D61" s="82"/>
      <c r="E61" s="10"/>
      <c r="F61" s="83" t="str">
        <f>RIGHT("bonjour", 4)</f>
        <v>jour</v>
      </c>
      <c r="G61" s="73" t="s">
        <v>192</v>
      </c>
      <c r="J61" s="122"/>
      <c r="K61" s="122"/>
      <c r="L61" s="143"/>
      <c r="M61" s="143"/>
      <c r="N61" s="143"/>
    </row>
    <row r="62" spans="2:14" x14ac:dyDescent="0.25">
      <c r="C62" s="81"/>
      <c r="D62" s="82"/>
      <c r="E62" s="10"/>
      <c r="F62" s="10"/>
      <c r="G62" s="73"/>
      <c r="J62" s="122"/>
      <c r="K62" s="122"/>
      <c r="L62" s="143"/>
      <c r="M62" s="143"/>
      <c r="N62" s="143"/>
    </row>
    <row r="63" spans="2:14" x14ac:dyDescent="0.25">
      <c r="C63" s="81" t="s">
        <v>197</v>
      </c>
      <c r="D63" s="82"/>
      <c r="E63" s="10"/>
      <c r="F63" s="10"/>
      <c r="G63" s="73"/>
      <c r="J63" s="122"/>
      <c r="K63" s="122"/>
      <c r="L63" s="143"/>
      <c r="M63" s="143"/>
      <c r="N63" s="143"/>
    </row>
    <row r="64" spans="2:14" x14ac:dyDescent="0.25">
      <c r="C64" s="81"/>
      <c r="D64" s="82"/>
      <c r="E64" s="10"/>
      <c r="F64" s="83" t="str">
        <f>SUBSTITUTE(F56,"b","B")</f>
        <v>Bonjour</v>
      </c>
      <c r="G64" s="73" t="s">
        <v>196</v>
      </c>
    </row>
    <row r="65" spans="2:22" x14ac:dyDescent="0.25">
      <c r="C65" s="81"/>
      <c r="D65" s="82"/>
      <c r="E65" s="10"/>
      <c r="F65" s="83" t="str">
        <f>UPPER(F64)</f>
        <v>BONJOUR</v>
      </c>
      <c r="G65" s="73" t="s">
        <v>198</v>
      </c>
    </row>
    <row r="66" spans="2:22" x14ac:dyDescent="0.25">
      <c r="C66" s="81"/>
      <c r="D66" s="82"/>
      <c r="E66" s="10"/>
      <c r="F66" s="10"/>
      <c r="G66" s="73"/>
    </row>
    <row r="67" spans="2:22" ht="26.25" x14ac:dyDescent="0.4">
      <c r="B67" s="84" t="s">
        <v>51</v>
      </c>
      <c r="C67" s="144" t="s">
        <v>205</v>
      </c>
      <c r="D67" s="144"/>
      <c r="E67" s="144"/>
      <c r="F67" s="144"/>
      <c r="G67" s="144"/>
    </row>
    <row r="68" spans="2:22" x14ac:dyDescent="0.25">
      <c r="C68" s="77"/>
      <c r="D68" s="12"/>
      <c r="E68" s="10"/>
      <c r="F68" s="10"/>
      <c r="G68" s="19"/>
      <c r="I68" s="112" t="s">
        <v>248</v>
      </c>
      <c r="J68" s="86" t="s">
        <v>301</v>
      </c>
    </row>
    <row r="69" spans="2:22" x14ac:dyDescent="0.25">
      <c r="C69" s="81" t="s">
        <v>206</v>
      </c>
      <c r="D69" s="12"/>
      <c r="E69" s="10"/>
      <c r="F69" s="10"/>
      <c r="G69" s="73"/>
      <c r="I69" s="112" t="s">
        <v>249</v>
      </c>
      <c r="J69" s="86" t="s">
        <v>213</v>
      </c>
      <c r="P69" s="108" t="s">
        <v>251</v>
      </c>
      <c r="Q69" s="86" t="s">
        <v>215</v>
      </c>
    </row>
    <row r="70" spans="2:22" x14ac:dyDescent="0.25">
      <c r="C70" s="81"/>
      <c r="D70" s="82" t="s">
        <v>207</v>
      </c>
      <c r="E70" s="10"/>
      <c r="F70" s="10"/>
      <c r="G70" s="73"/>
      <c r="K70" s="88" t="s">
        <v>214</v>
      </c>
      <c r="L70" s="88" t="s">
        <v>107</v>
      </c>
      <c r="M70" s="88" t="s">
        <v>212</v>
      </c>
    </row>
    <row r="71" spans="2:22" x14ac:dyDescent="0.25">
      <c r="C71" s="81"/>
      <c r="D71" s="82"/>
      <c r="E71" s="10"/>
      <c r="F71" s="83"/>
      <c r="G71" s="73"/>
      <c r="J71" s="85" t="s">
        <v>210</v>
      </c>
      <c r="K71" s="100">
        <v>16</v>
      </c>
      <c r="L71" s="100">
        <v>20</v>
      </c>
      <c r="M71" s="117"/>
      <c r="Q71" s="121"/>
      <c r="R71" s="121"/>
      <c r="S71" s="121"/>
      <c r="T71" s="121"/>
      <c r="U71" s="121"/>
      <c r="V71" s="121"/>
    </row>
    <row r="72" spans="2:22" x14ac:dyDescent="0.25">
      <c r="C72" s="81" t="s">
        <v>208</v>
      </c>
      <c r="D72" s="82"/>
      <c r="E72" s="10"/>
      <c r="F72" s="10"/>
      <c r="G72" s="73"/>
      <c r="J72" s="85" t="s">
        <v>211</v>
      </c>
      <c r="K72" s="101">
        <v>20</v>
      </c>
      <c r="L72" s="101">
        <v>16</v>
      </c>
      <c r="M72" s="120"/>
      <c r="Q72" s="121"/>
      <c r="R72" s="121"/>
      <c r="S72" s="121"/>
      <c r="T72" s="121"/>
      <c r="U72" s="121"/>
      <c r="V72" s="121"/>
    </row>
    <row r="73" spans="2:22" x14ac:dyDescent="0.25">
      <c r="C73" s="81"/>
      <c r="D73" s="82" t="s">
        <v>209</v>
      </c>
      <c r="E73" s="10"/>
      <c r="F73" s="10"/>
      <c r="G73" s="73"/>
      <c r="J73" s="121"/>
      <c r="K73" s="101">
        <v>18</v>
      </c>
      <c r="L73" s="101">
        <v>18</v>
      </c>
      <c r="M73" s="120"/>
      <c r="Q73" s="121"/>
      <c r="R73" s="121"/>
      <c r="S73" s="121"/>
      <c r="T73" s="121"/>
      <c r="U73" s="121"/>
      <c r="V73" s="121"/>
    </row>
    <row r="74" spans="2:22" x14ac:dyDescent="0.25">
      <c r="C74" s="81"/>
      <c r="D74" s="82"/>
      <c r="E74" s="10"/>
      <c r="F74" s="10"/>
      <c r="G74" s="73"/>
      <c r="J74" s="121"/>
      <c r="K74" s="101">
        <v>16</v>
      </c>
      <c r="L74" s="101">
        <v>20</v>
      </c>
      <c r="M74" s="120"/>
      <c r="Q74" s="121"/>
      <c r="R74" s="121"/>
      <c r="S74" s="121"/>
      <c r="T74" s="121"/>
      <c r="U74" s="121"/>
      <c r="V74" s="121"/>
    </row>
    <row r="75" spans="2:22" x14ac:dyDescent="0.25">
      <c r="C75" s="81" t="s">
        <v>217</v>
      </c>
      <c r="D75" s="82"/>
      <c r="E75" s="10"/>
      <c r="F75" s="10"/>
      <c r="G75" s="73"/>
      <c r="J75" s="121"/>
      <c r="K75" s="101">
        <v>25</v>
      </c>
      <c r="L75" s="101">
        <v>33</v>
      </c>
      <c r="M75" s="120"/>
      <c r="Q75" s="121"/>
      <c r="R75" s="121"/>
      <c r="S75" s="121"/>
      <c r="T75" s="121"/>
      <c r="U75" s="121"/>
      <c r="V75" s="121"/>
    </row>
    <row r="76" spans="2:22" x14ac:dyDescent="0.25">
      <c r="C76" s="81"/>
      <c r="D76" s="82" t="s">
        <v>218</v>
      </c>
      <c r="E76" s="10"/>
      <c r="F76" s="10"/>
      <c r="G76" s="73"/>
      <c r="J76" s="121"/>
      <c r="K76" s="101">
        <v>22</v>
      </c>
      <c r="L76" s="101">
        <v>20</v>
      </c>
      <c r="M76" s="120"/>
      <c r="Q76" s="121"/>
      <c r="R76" s="121"/>
      <c r="S76" s="121"/>
      <c r="T76" s="121"/>
      <c r="U76" s="121"/>
      <c r="V76" s="121"/>
    </row>
    <row r="77" spans="2:22" x14ac:dyDescent="0.25">
      <c r="C77" s="81"/>
      <c r="D77" s="82" t="s">
        <v>220</v>
      </c>
      <c r="E77" s="10"/>
      <c r="F77" s="10"/>
      <c r="G77" s="73"/>
      <c r="J77" s="121"/>
      <c r="K77" s="101">
        <v>20</v>
      </c>
      <c r="L77" s="101">
        <v>18</v>
      </c>
      <c r="M77" s="120"/>
      <c r="Q77" s="121"/>
      <c r="R77" s="121"/>
      <c r="S77" s="121"/>
      <c r="T77" s="121"/>
      <c r="U77" s="121"/>
      <c r="V77" s="121"/>
    </row>
    <row r="78" spans="2:22" x14ac:dyDescent="0.25">
      <c r="C78" s="81"/>
      <c r="D78" s="82" t="s">
        <v>219</v>
      </c>
      <c r="E78" s="10"/>
      <c r="F78" s="10"/>
      <c r="G78" s="73"/>
      <c r="J78" s="121"/>
      <c r="K78" s="101">
        <v>10</v>
      </c>
      <c r="L78" s="101">
        <v>12</v>
      </c>
      <c r="M78" s="120"/>
      <c r="Q78" s="121"/>
      <c r="R78" s="121"/>
      <c r="S78" s="121"/>
      <c r="T78" s="121"/>
      <c r="U78" s="121"/>
      <c r="V78" s="121"/>
    </row>
    <row r="79" spans="2:22" x14ac:dyDescent="0.25">
      <c r="C79" s="81"/>
      <c r="D79" s="82"/>
      <c r="E79" s="10"/>
      <c r="F79" s="10"/>
      <c r="G79" s="73"/>
      <c r="J79" s="121"/>
      <c r="K79" s="102">
        <v>13</v>
      </c>
      <c r="L79" s="102">
        <v>18</v>
      </c>
      <c r="M79" s="118"/>
      <c r="Q79" s="121"/>
      <c r="R79" s="121"/>
      <c r="S79" s="121"/>
      <c r="T79" s="121"/>
      <c r="U79" s="121"/>
      <c r="V79" s="121"/>
    </row>
    <row r="80" spans="2:22" x14ac:dyDescent="0.25">
      <c r="C80" s="81" t="s">
        <v>292</v>
      </c>
      <c r="D80" s="82"/>
      <c r="E80" s="10"/>
      <c r="F80" s="10"/>
      <c r="G80" s="73"/>
    </row>
    <row r="81" spans="2:13" x14ac:dyDescent="0.25">
      <c r="C81" s="81"/>
      <c r="D81" s="82" t="s">
        <v>272</v>
      </c>
      <c r="E81" s="10"/>
      <c r="F81" s="10"/>
      <c r="G81" s="73"/>
      <c r="I81" s="112" t="s">
        <v>250</v>
      </c>
      <c r="J81" s="86" t="s">
        <v>221</v>
      </c>
      <c r="L81" s="90" t="s">
        <v>222</v>
      </c>
      <c r="M81" s="119"/>
    </row>
    <row r="82" spans="2:13" x14ac:dyDescent="0.25">
      <c r="C82" s="81"/>
      <c r="D82" s="82"/>
      <c r="E82" s="10"/>
      <c r="F82" s="10"/>
      <c r="G82" s="73"/>
      <c r="J82" s="86"/>
      <c r="L82" s="90"/>
    </row>
    <row r="83" spans="2:13" ht="26.25" x14ac:dyDescent="0.4">
      <c r="B83" s="84" t="s">
        <v>51</v>
      </c>
      <c r="C83" s="144" t="s">
        <v>216</v>
      </c>
      <c r="D83" s="144"/>
      <c r="E83" s="144"/>
      <c r="F83" s="144"/>
      <c r="G83" s="144"/>
    </row>
    <row r="84" spans="2:13" x14ac:dyDescent="0.25">
      <c r="C84" s="77"/>
      <c r="D84" s="12"/>
      <c r="E84" s="10"/>
      <c r="F84" s="10"/>
      <c r="G84" s="19"/>
    </row>
    <row r="85" spans="2:13" x14ac:dyDescent="0.25">
      <c r="C85" s="81" t="s">
        <v>223</v>
      </c>
      <c r="D85" s="12"/>
      <c r="E85" s="10"/>
      <c r="F85" s="10"/>
      <c r="G85" s="73"/>
      <c r="I85" s="112" t="s">
        <v>252</v>
      </c>
      <c r="J85" s="86" t="s">
        <v>254</v>
      </c>
    </row>
    <row r="86" spans="2:13" x14ac:dyDescent="0.25">
      <c r="C86" s="81"/>
      <c r="D86" s="82" t="s">
        <v>225</v>
      </c>
      <c r="E86" s="10"/>
      <c r="F86" s="10"/>
      <c r="G86" s="73"/>
      <c r="I86" s="112" t="s">
        <v>253</v>
      </c>
      <c r="J86" s="86" t="s">
        <v>255</v>
      </c>
    </row>
    <row r="87" spans="2:13" x14ac:dyDescent="0.25">
      <c r="C87" s="81"/>
      <c r="D87" s="82" t="s">
        <v>226</v>
      </c>
      <c r="E87" s="10"/>
      <c r="F87" s="10"/>
      <c r="G87" s="73"/>
      <c r="J87" s="97" t="s">
        <v>224</v>
      </c>
      <c r="K87" s="97" t="s">
        <v>107</v>
      </c>
    </row>
    <row r="88" spans="2:13" x14ac:dyDescent="0.25">
      <c r="C88" s="81"/>
      <c r="D88" s="82"/>
      <c r="E88" s="149" t="s">
        <v>298</v>
      </c>
      <c r="F88" s="10"/>
      <c r="G88" s="73"/>
      <c r="J88" s="119"/>
      <c r="K88" s="119"/>
    </row>
    <row r="89" spans="2:13" x14ac:dyDescent="0.25">
      <c r="C89" s="81"/>
      <c r="D89" s="82"/>
      <c r="E89" s="149" t="s">
        <v>299</v>
      </c>
      <c r="F89" s="10"/>
      <c r="G89" s="73"/>
    </row>
    <row r="90" spans="2:13" x14ac:dyDescent="0.25">
      <c r="C90" s="81"/>
      <c r="D90" s="82"/>
      <c r="E90" s="10"/>
      <c r="F90" s="10"/>
      <c r="G90" s="73"/>
    </row>
  </sheetData>
  <mergeCells count="15">
    <mergeCell ref="A4:A22"/>
    <mergeCell ref="C4:G4"/>
    <mergeCell ref="C23:G23"/>
    <mergeCell ref="C38:G38"/>
    <mergeCell ref="C52:G52"/>
    <mergeCell ref="L62:N62"/>
    <mergeCell ref="L63:N63"/>
    <mergeCell ref="C67:G67"/>
    <mergeCell ref="C83:G83"/>
    <mergeCell ref="L56:N56"/>
    <mergeCell ref="L57:N57"/>
    <mergeCell ref="L58:N58"/>
    <mergeCell ref="L59:N59"/>
    <mergeCell ref="L60:N60"/>
    <mergeCell ref="L61:N61"/>
  </mergeCells>
  <hyperlinks>
    <hyperlink ref="B23" location="Fonctions!A4" display="­"/>
    <hyperlink ref="B38" location="Fonctions!A4" display="­"/>
    <hyperlink ref="B52" location="Fonctions!A4" display="­"/>
    <hyperlink ref="B67" location="Fonctions!A4" display="­"/>
    <hyperlink ref="B83" location="Fonctions!A4" display="­"/>
    <hyperlink ref="A2" location="Menu!A1" display="Menu"/>
  </hyperlink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>
    <tabColor theme="6"/>
  </sheetPr>
  <dimension ref="A2:AD119"/>
  <sheetViews>
    <sheetView workbookViewId="0">
      <pane ySplit="3" topLeftCell="A4" activePane="bottomLeft" state="frozen"/>
      <selection pane="bottomLeft" activeCell="A2" sqref="A2"/>
    </sheetView>
  </sheetViews>
  <sheetFormatPr baseColWidth="10" defaultRowHeight="15" x14ac:dyDescent="0.25"/>
  <cols>
    <col min="1" max="2" width="5.7109375" style="8" customWidth="1"/>
    <col min="3" max="3" width="5.7109375" style="9" customWidth="1"/>
    <col min="4" max="4" width="11.85546875" style="13" customWidth="1"/>
    <col min="5" max="5" width="10.5703125" style="9" customWidth="1"/>
    <col min="6" max="6" width="15.42578125" style="9" customWidth="1"/>
    <col min="7" max="7" width="21.42578125" style="20" customWidth="1"/>
    <col min="8" max="8" width="6.28515625" style="8" customWidth="1"/>
    <col min="9" max="9" width="5.28515625" style="112" customWidth="1"/>
    <col min="10" max="10" width="13.28515625" style="85" customWidth="1"/>
    <col min="11" max="30" width="11.42578125" style="85"/>
    <col min="31" max="16384" width="11.42578125" style="1"/>
  </cols>
  <sheetData>
    <row r="2" spans="1:10" ht="26.25" x14ac:dyDescent="0.4">
      <c r="A2" s="103" t="s">
        <v>228</v>
      </c>
      <c r="B2" s="42" t="s">
        <v>52</v>
      </c>
      <c r="C2" s="6"/>
      <c r="D2" s="11"/>
      <c r="E2" s="6"/>
      <c r="F2" s="6"/>
      <c r="G2" s="18"/>
    </row>
    <row r="4" spans="1:10" ht="26.25" x14ac:dyDescent="0.4">
      <c r="C4" s="33" t="s">
        <v>53</v>
      </c>
      <c r="D4" s="34"/>
      <c r="E4" s="33"/>
      <c r="F4" s="33"/>
      <c r="G4" s="33"/>
    </row>
    <row r="5" spans="1:10" x14ac:dyDescent="0.25">
      <c r="C5" s="35"/>
      <c r="D5" s="12"/>
      <c r="E5" s="10"/>
      <c r="F5" s="10"/>
      <c r="G5" s="19"/>
    </row>
    <row r="6" spans="1:10" x14ac:dyDescent="0.25">
      <c r="C6" s="35" t="s">
        <v>54</v>
      </c>
      <c r="D6" s="12"/>
      <c r="E6" s="10"/>
      <c r="F6" s="10"/>
      <c r="G6" s="19"/>
    </row>
    <row r="7" spans="1:10" x14ac:dyDescent="0.25">
      <c r="C7" s="35"/>
      <c r="D7" s="12"/>
      <c r="E7" s="10"/>
      <c r="F7" s="10"/>
      <c r="G7" s="19" t="s">
        <v>121</v>
      </c>
    </row>
    <row r="8" spans="1:10" x14ac:dyDescent="0.25">
      <c r="C8" s="35"/>
      <c r="D8" s="10" t="s">
        <v>55</v>
      </c>
      <c r="E8" s="10" t="s">
        <v>63</v>
      </c>
      <c r="F8" s="10" t="s">
        <v>65</v>
      </c>
      <c r="G8" s="19"/>
      <c r="I8" s="112" t="s">
        <v>256</v>
      </c>
      <c r="J8" s="86" t="s">
        <v>302</v>
      </c>
    </row>
    <row r="9" spans="1:10" x14ac:dyDescent="0.25">
      <c r="C9" s="35"/>
      <c r="D9" s="12" t="s">
        <v>56</v>
      </c>
      <c r="E9" s="25">
        <v>4</v>
      </c>
      <c r="F9" s="25">
        <v>19</v>
      </c>
      <c r="G9" s="19"/>
    </row>
    <row r="10" spans="1:10" x14ac:dyDescent="0.25">
      <c r="C10" s="35"/>
      <c r="D10" s="12" t="s">
        <v>57</v>
      </c>
      <c r="E10" s="25">
        <v>5</v>
      </c>
      <c r="F10" s="25">
        <v>22</v>
      </c>
      <c r="G10" s="19"/>
    </row>
    <row r="11" spans="1:10" x14ac:dyDescent="0.25">
      <c r="C11" s="35"/>
      <c r="D11" s="123"/>
      <c r="E11" s="25">
        <v>6</v>
      </c>
      <c r="F11" s="25">
        <v>24</v>
      </c>
      <c r="G11" s="19"/>
    </row>
    <row r="12" spans="1:10" x14ac:dyDescent="0.25">
      <c r="C12" s="35"/>
      <c r="D12" s="123"/>
      <c r="E12" s="25">
        <v>7</v>
      </c>
      <c r="F12" s="25">
        <v>16</v>
      </c>
      <c r="G12" s="19"/>
    </row>
    <row r="13" spans="1:10" x14ac:dyDescent="0.25">
      <c r="C13" s="35"/>
      <c r="D13" s="123"/>
      <c r="E13" s="25">
        <v>8</v>
      </c>
      <c r="F13" s="25">
        <v>15</v>
      </c>
      <c r="G13" s="19"/>
    </row>
    <row r="14" spans="1:10" x14ac:dyDescent="0.25">
      <c r="C14" s="35"/>
      <c r="D14" s="123"/>
      <c r="E14" s="25">
        <v>9</v>
      </c>
      <c r="F14" s="25">
        <v>26</v>
      </c>
      <c r="G14" s="19"/>
    </row>
    <row r="15" spans="1:10" x14ac:dyDescent="0.25">
      <c r="C15" s="35"/>
      <c r="D15" s="123"/>
      <c r="E15" s="25">
        <v>10</v>
      </c>
      <c r="F15" s="25">
        <v>18</v>
      </c>
      <c r="G15" s="19"/>
    </row>
    <row r="16" spans="1:10" x14ac:dyDescent="0.25">
      <c r="B16" s="5"/>
      <c r="C16" s="69"/>
      <c r="D16" s="41" t="s">
        <v>64</v>
      </c>
      <c r="E16" s="10"/>
      <c r="F16" s="10"/>
      <c r="G16" s="19"/>
    </row>
    <row r="17" spans="2:10" x14ac:dyDescent="0.25">
      <c r="C17" s="35"/>
      <c r="D17" s="12"/>
      <c r="E17" s="10"/>
      <c r="F17" s="10"/>
      <c r="G17" s="19"/>
    </row>
    <row r="18" spans="2:10" ht="26.25" x14ac:dyDescent="0.4">
      <c r="C18" s="33" t="s">
        <v>69</v>
      </c>
      <c r="D18" s="34"/>
      <c r="E18" s="33"/>
      <c r="F18" s="33"/>
      <c r="G18" s="33"/>
    </row>
    <row r="19" spans="2:10" x14ac:dyDescent="0.25">
      <c r="C19" s="35"/>
      <c r="D19" s="12"/>
      <c r="E19" s="10"/>
      <c r="F19" s="10"/>
      <c r="G19" s="19"/>
    </row>
    <row r="20" spans="2:10" x14ac:dyDescent="0.25">
      <c r="C20" s="35" t="s">
        <v>72</v>
      </c>
      <c r="D20" s="12"/>
      <c r="E20" s="10"/>
      <c r="F20" s="10"/>
      <c r="G20" s="19"/>
    </row>
    <row r="21" spans="2:10" x14ac:dyDescent="0.25">
      <c r="C21" s="35"/>
      <c r="D21" s="12" t="s">
        <v>66</v>
      </c>
      <c r="E21" s="10"/>
      <c r="F21" s="10"/>
      <c r="G21" s="19"/>
    </row>
    <row r="22" spans="2:10" x14ac:dyDescent="0.25">
      <c r="C22" s="35"/>
      <c r="D22" s="12"/>
      <c r="E22" s="10"/>
      <c r="F22" s="10"/>
      <c r="G22" s="19"/>
    </row>
    <row r="23" spans="2:10" x14ac:dyDescent="0.25">
      <c r="C23" s="35"/>
      <c r="D23" s="10" t="s">
        <v>55</v>
      </c>
      <c r="E23" s="10" t="s">
        <v>63</v>
      </c>
      <c r="F23" s="10" t="s">
        <v>65</v>
      </c>
      <c r="G23" s="19"/>
    </row>
    <row r="24" spans="2:10" x14ac:dyDescent="0.25">
      <c r="C24" s="35"/>
      <c r="D24" s="12" t="s">
        <v>62</v>
      </c>
      <c r="E24" s="25">
        <v>10</v>
      </c>
      <c r="F24" s="25">
        <v>15</v>
      </c>
      <c r="G24" s="19"/>
      <c r="I24" s="112" t="s">
        <v>257</v>
      </c>
      <c r="J24" s="86" t="s">
        <v>303</v>
      </c>
    </row>
    <row r="25" spans="2:10" x14ac:dyDescent="0.25">
      <c r="C25" s="35"/>
      <c r="D25" s="12" t="s">
        <v>59</v>
      </c>
      <c r="E25" s="25">
        <v>7</v>
      </c>
      <c r="F25" s="25">
        <v>26</v>
      </c>
      <c r="G25" s="19"/>
    </row>
    <row r="26" spans="2:10" x14ac:dyDescent="0.25">
      <c r="C26" s="35"/>
      <c r="D26" s="12" t="s">
        <v>56</v>
      </c>
      <c r="E26" s="25">
        <v>4</v>
      </c>
      <c r="F26" s="25">
        <v>24</v>
      </c>
      <c r="G26" s="19"/>
    </row>
    <row r="27" spans="2:10" x14ac:dyDescent="0.25">
      <c r="C27" s="35"/>
      <c r="D27" s="12" t="s">
        <v>57</v>
      </c>
      <c r="E27" s="25">
        <v>5</v>
      </c>
      <c r="F27" s="25">
        <v>22</v>
      </c>
      <c r="G27" s="19"/>
    </row>
    <row r="28" spans="2:10" x14ac:dyDescent="0.25">
      <c r="C28" s="35"/>
      <c r="D28" s="12" t="s">
        <v>58</v>
      </c>
      <c r="E28" s="25">
        <v>6</v>
      </c>
      <c r="F28" s="25">
        <v>19</v>
      </c>
      <c r="G28" s="19"/>
    </row>
    <row r="29" spans="2:10" x14ac:dyDescent="0.25">
      <c r="C29" s="35"/>
      <c r="D29" s="12" t="s">
        <v>61</v>
      </c>
      <c r="E29" s="25">
        <v>9</v>
      </c>
      <c r="F29" s="25">
        <v>16</v>
      </c>
      <c r="G29" s="19"/>
    </row>
    <row r="30" spans="2:10" x14ac:dyDescent="0.25">
      <c r="C30" s="35"/>
      <c r="D30" s="12" t="s">
        <v>60</v>
      </c>
      <c r="E30" s="25">
        <v>8</v>
      </c>
      <c r="F30" s="25">
        <v>18</v>
      </c>
      <c r="G30" s="19"/>
    </row>
    <row r="31" spans="2:10" x14ac:dyDescent="0.25">
      <c r="B31" s="5"/>
      <c r="C31" s="69"/>
      <c r="D31" s="12"/>
      <c r="E31" s="41" t="s">
        <v>67</v>
      </c>
      <c r="F31" s="10"/>
      <c r="G31" s="19"/>
    </row>
    <row r="32" spans="2:10" x14ac:dyDescent="0.25">
      <c r="C32" s="35"/>
      <c r="D32" s="12"/>
      <c r="E32" s="10"/>
      <c r="F32" s="10"/>
      <c r="G32" s="19"/>
    </row>
    <row r="33" spans="2:10" ht="26.25" x14ac:dyDescent="0.4">
      <c r="B33" s="36" t="s">
        <v>51</v>
      </c>
      <c r="C33" s="33" t="s">
        <v>68</v>
      </c>
      <c r="D33" s="34"/>
      <c r="E33" s="33"/>
      <c r="F33" s="33"/>
      <c r="G33" s="33"/>
    </row>
    <row r="34" spans="2:10" x14ac:dyDescent="0.25">
      <c r="C34" s="35"/>
      <c r="D34" s="12"/>
      <c r="E34" s="10"/>
      <c r="F34" s="10"/>
      <c r="G34" s="19"/>
    </row>
    <row r="35" spans="2:10" x14ac:dyDescent="0.25">
      <c r="C35" s="35" t="s">
        <v>71</v>
      </c>
      <c r="D35" s="12"/>
      <c r="E35" s="10"/>
      <c r="F35" s="10"/>
      <c r="G35" s="19"/>
    </row>
    <row r="36" spans="2:10" x14ac:dyDescent="0.25">
      <c r="C36" s="35"/>
      <c r="D36" s="12"/>
      <c r="E36" s="10"/>
      <c r="F36" s="10"/>
      <c r="G36" s="19" t="s">
        <v>70</v>
      </c>
    </row>
    <row r="37" spans="2:10" ht="15.75" thickBot="1" x14ac:dyDescent="0.3">
      <c r="C37" s="35"/>
      <c r="D37" s="26" t="s">
        <v>55</v>
      </c>
      <c r="E37" s="75" t="s">
        <v>63</v>
      </c>
      <c r="F37" s="75" t="s">
        <v>65</v>
      </c>
      <c r="G37" s="19"/>
      <c r="I37" s="112" t="s">
        <v>258</v>
      </c>
      <c r="J37" s="86" t="s">
        <v>304</v>
      </c>
    </row>
    <row r="38" spans="2:10" x14ac:dyDescent="0.25">
      <c r="C38" s="35"/>
      <c r="D38" s="27" t="s">
        <v>62</v>
      </c>
      <c r="E38" s="66">
        <v>10</v>
      </c>
      <c r="F38" s="66">
        <v>15</v>
      </c>
      <c r="G38" s="19"/>
    </row>
    <row r="39" spans="2:10" x14ac:dyDescent="0.25">
      <c r="C39" s="35"/>
      <c r="D39" s="29" t="s">
        <v>59</v>
      </c>
      <c r="E39" s="66">
        <v>7</v>
      </c>
      <c r="F39" s="66">
        <v>26</v>
      </c>
      <c r="G39" s="19"/>
    </row>
    <row r="40" spans="2:10" x14ac:dyDescent="0.25">
      <c r="C40" s="35"/>
      <c r="D40" s="29" t="s">
        <v>56</v>
      </c>
      <c r="E40" s="66">
        <v>4</v>
      </c>
      <c r="F40" s="66">
        <v>24</v>
      </c>
      <c r="G40" s="19"/>
    </row>
    <row r="41" spans="2:10" x14ac:dyDescent="0.25">
      <c r="C41" s="35"/>
      <c r="D41" s="29" t="s">
        <v>57</v>
      </c>
      <c r="E41" s="66">
        <v>5</v>
      </c>
      <c r="F41" s="66">
        <v>22</v>
      </c>
      <c r="G41" s="19"/>
    </row>
    <row r="42" spans="2:10" x14ac:dyDescent="0.25">
      <c r="C42" s="35"/>
      <c r="D42" s="29" t="s">
        <v>58</v>
      </c>
      <c r="E42" s="66">
        <v>6</v>
      </c>
      <c r="F42" s="66">
        <v>19</v>
      </c>
      <c r="G42" s="19"/>
    </row>
    <row r="43" spans="2:10" x14ac:dyDescent="0.25">
      <c r="C43" s="35"/>
      <c r="D43" s="29" t="s">
        <v>61</v>
      </c>
      <c r="E43" s="66">
        <v>9</v>
      </c>
      <c r="F43" s="66">
        <v>16</v>
      </c>
      <c r="G43" s="19"/>
    </row>
    <row r="44" spans="2:10" x14ac:dyDescent="0.25">
      <c r="C44" s="35"/>
      <c r="D44" s="31" t="s">
        <v>60</v>
      </c>
      <c r="E44" s="66">
        <v>8</v>
      </c>
      <c r="F44" s="66">
        <v>18</v>
      </c>
      <c r="G44" s="19"/>
    </row>
    <row r="45" spans="2:10" x14ac:dyDescent="0.25">
      <c r="C45" s="35"/>
      <c r="D45" s="12"/>
      <c r="E45" s="19"/>
      <c r="F45" s="10"/>
      <c r="G45" s="19"/>
    </row>
    <row r="46" spans="2:10" ht="26.25" x14ac:dyDescent="0.4">
      <c r="B46" s="36" t="s">
        <v>51</v>
      </c>
      <c r="C46" s="33" t="s">
        <v>73</v>
      </c>
      <c r="D46" s="34"/>
      <c r="E46" s="33"/>
      <c r="F46" s="33"/>
      <c r="G46" s="33"/>
    </row>
    <row r="47" spans="2:10" x14ac:dyDescent="0.25">
      <c r="C47" s="35"/>
      <c r="D47" s="12"/>
      <c r="E47" s="10"/>
      <c r="F47" s="10"/>
      <c r="G47" s="19"/>
    </row>
    <row r="48" spans="2:10" x14ac:dyDescent="0.25">
      <c r="C48" s="35" t="s">
        <v>74</v>
      </c>
      <c r="D48" s="12"/>
      <c r="E48" s="10"/>
      <c r="F48" s="10"/>
      <c r="G48" s="19"/>
    </row>
    <row r="49" spans="2:10" x14ac:dyDescent="0.25">
      <c r="C49" s="35"/>
      <c r="D49" s="12"/>
      <c r="E49" s="10"/>
      <c r="F49" s="10"/>
      <c r="G49" s="19"/>
    </row>
    <row r="50" spans="2:10" ht="15.75" thickBot="1" x14ac:dyDescent="0.3">
      <c r="C50" s="35"/>
      <c r="D50" s="26" t="s">
        <v>55</v>
      </c>
      <c r="E50" s="37" t="s">
        <v>63</v>
      </c>
      <c r="F50" s="37" t="s">
        <v>65</v>
      </c>
      <c r="G50" s="19" t="s">
        <v>75</v>
      </c>
      <c r="I50" s="112" t="s">
        <v>259</v>
      </c>
      <c r="J50" s="86" t="s">
        <v>132</v>
      </c>
    </row>
    <row r="51" spans="2:10" x14ac:dyDescent="0.25">
      <c r="C51" s="35"/>
      <c r="D51" s="27" t="s">
        <v>56</v>
      </c>
      <c r="E51" s="28">
        <v>4</v>
      </c>
      <c r="F51" s="28">
        <v>24</v>
      </c>
      <c r="G51" s="19"/>
    </row>
    <row r="52" spans="2:10" x14ac:dyDescent="0.25">
      <c r="C52" s="35"/>
      <c r="D52" s="29" t="s">
        <v>57</v>
      </c>
      <c r="E52" s="30">
        <v>5</v>
      </c>
      <c r="F52" s="30">
        <v>22</v>
      </c>
      <c r="G52" s="19"/>
    </row>
    <row r="53" spans="2:10" x14ac:dyDescent="0.25">
      <c r="C53" s="35"/>
      <c r="D53" s="29" t="s">
        <v>58</v>
      </c>
      <c r="E53" s="30">
        <v>6</v>
      </c>
      <c r="F53" s="30">
        <v>19</v>
      </c>
      <c r="G53" s="19"/>
    </row>
    <row r="54" spans="2:10" x14ac:dyDescent="0.25">
      <c r="C54" s="35"/>
      <c r="D54" s="29" t="s">
        <v>59</v>
      </c>
      <c r="E54" s="30">
        <v>7</v>
      </c>
      <c r="F54" s="30">
        <v>26</v>
      </c>
      <c r="G54" s="19"/>
    </row>
    <row r="55" spans="2:10" x14ac:dyDescent="0.25">
      <c r="C55" s="35"/>
      <c r="D55" s="29" t="s">
        <v>60</v>
      </c>
      <c r="E55" s="30">
        <v>8</v>
      </c>
      <c r="F55" s="30">
        <v>18</v>
      </c>
      <c r="G55" s="19"/>
    </row>
    <row r="56" spans="2:10" x14ac:dyDescent="0.25">
      <c r="C56" s="35"/>
      <c r="D56" s="29" t="s">
        <v>61</v>
      </c>
      <c r="E56" s="30">
        <v>9</v>
      </c>
      <c r="F56" s="30">
        <v>16</v>
      </c>
      <c r="G56" s="19"/>
    </row>
    <row r="57" spans="2:10" x14ac:dyDescent="0.25">
      <c r="C57" s="35"/>
      <c r="D57" s="31" t="s">
        <v>62</v>
      </c>
      <c r="E57" s="32">
        <v>10</v>
      </c>
      <c r="F57" s="32">
        <v>15</v>
      </c>
      <c r="G57" s="19" t="s">
        <v>76</v>
      </c>
    </row>
    <row r="58" spans="2:10" x14ac:dyDescent="0.25">
      <c r="C58" s="35"/>
      <c r="D58" s="12"/>
      <c r="E58" s="19"/>
      <c r="F58" s="10"/>
      <c r="G58" s="19"/>
    </row>
    <row r="59" spans="2:10" ht="26.25" x14ac:dyDescent="0.4">
      <c r="B59" s="36" t="s">
        <v>51</v>
      </c>
      <c r="C59" s="33" t="s">
        <v>77</v>
      </c>
      <c r="D59" s="34"/>
      <c r="E59" s="33"/>
      <c r="F59" s="33"/>
      <c r="G59" s="33"/>
    </row>
    <row r="60" spans="2:10" x14ac:dyDescent="0.25">
      <c r="C60" s="35"/>
      <c r="D60" s="12"/>
      <c r="E60" s="10"/>
      <c r="F60" s="10"/>
      <c r="G60" s="19"/>
    </row>
    <row r="61" spans="2:10" x14ac:dyDescent="0.25">
      <c r="C61" s="35" t="s">
        <v>78</v>
      </c>
      <c r="D61" s="12"/>
      <c r="E61" s="10"/>
      <c r="F61" s="10"/>
      <c r="G61" s="19"/>
    </row>
    <row r="62" spans="2:10" x14ac:dyDescent="0.25">
      <c r="C62" s="35"/>
      <c r="D62" s="12"/>
      <c r="E62" s="10"/>
      <c r="F62" s="10"/>
      <c r="G62" s="19"/>
    </row>
    <row r="63" spans="2:10" ht="15.75" thickBot="1" x14ac:dyDescent="0.3">
      <c r="C63" s="35"/>
      <c r="D63" s="38" t="s">
        <v>55</v>
      </c>
      <c r="E63" s="39" t="s">
        <v>63</v>
      </c>
      <c r="F63" s="39" t="s">
        <v>65</v>
      </c>
      <c r="G63" s="19" t="s">
        <v>79</v>
      </c>
      <c r="I63" s="112" t="s">
        <v>260</v>
      </c>
      <c r="J63" s="86" t="s">
        <v>9</v>
      </c>
    </row>
    <row r="64" spans="2:10" x14ac:dyDescent="0.25">
      <c r="C64" s="35"/>
      <c r="D64" s="27" t="s">
        <v>56</v>
      </c>
      <c r="E64" s="28">
        <v>4</v>
      </c>
      <c r="F64" s="28">
        <v>24</v>
      </c>
      <c r="G64" s="19"/>
      <c r="J64" s="85" t="s">
        <v>305</v>
      </c>
    </row>
    <row r="65" spans="2:10" x14ac:dyDescent="0.25">
      <c r="C65" s="35"/>
      <c r="D65" s="29" t="s">
        <v>57</v>
      </c>
      <c r="E65" s="30">
        <v>5</v>
      </c>
      <c r="F65" s="30">
        <v>22</v>
      </c>
      <c r="G65" s="19"/>
      <c r="J65" s="85" t="s">
        <v>306</v>
      </c>
    </row>
    <row r="66" spans="2:10" x14ac:dyDescent="0.25">
      <c r="C66" s="35"/>
      <c r="D66" s="29" t="s">
        <v>58</v>
      </c>
      <c r="E66" s="30">
        <v>6</v>
      </c>
      <c r="F66" s="30">
        <v>19</v>
      </c>
      <c r="G66" s="19"/>
    </row>
    <row r="67" spans="2:10" x14ac:dyDescent="0.25">
      <c r="C67" s="35"/>
      <c r="D67" s="29" t="s">
        <v>59</v>
      </c>
      <c r="E67" s="30">
        <v>7</v>
      </c>
      <c r="F67" s="30">
        <v>26</v>
      </c>
      <c r="G67" s="19"/>
    </row>
    <row r="68" spans="2:10" x14ac:dyDescent="0.25">
      <c r="C68" s="35"/>
      <c r="D68" s="29" t="s">
        <v>60</v>
      </c>
      <c r="E68" s="30">
        <v>8</v>
      </c>
      <c r="F68" s="30">
        <v>18</v>
      </c>
      <c r="G68" s="19"/>
    </row>
    <row r="69" spans="2:10" x14ac:dyDescent="0.25">
      <c r="C69" s="35"/>
      <c r="D69" s="29" t="s">
        <v>61</v>
      </c>
      <c r="E69" s="30">
        <v>9</v>
      </c>
      <c r="F69" s="30">
        <v>16</v>
      </c>
      <c r="G69" s="19"/>
    </row>
    <row r="70" spans="2:10" x14ac:dyDescent="0.25">
      <c r="C70" s="35"/>
      <c r="D70" s="31" t="s">
        <v>62</v>
      </c>
      <c r="E70" s="32">
        <v>10</v>
      </c>
      <c r="F70" s="32">
        <v>15</v>
      </c>
      <c r="G70" s="19" t="s">
        <v>80</v>
      </c>
    </row>
    <row r="71" spans="2:10" x14ac:dyDescent="0.25">
      <c r="C71" s="35"/>
      <c r="D71" s="12"/>
      <c r="E71" s="19"/>
      <c r="F71" s="10"/>
      <c r="G71" s="19"/>
    </row>
    <row r="72" spans="2:10" ht="26.25" x14ac:dyDescent="0.4">
      <c r="B72" s="36" t="s">
        <v>51</v>
      </c>
      <c r="C72" s="33" t="s">
        <v>4</v>
      </c>
      <c r="D72" s="34"/>
      <c r="E72" s="33"/>
      <c r="F72" s="33"/>
      <c r="G72" s="33"/>
    </row>
    <row r="73" spans="2:10" x14ac:dyDescent="0.25">
      <c r="C73" s="35"/>
      <c r="D73" s="12"/>
      <c r="E73" s="10"/>
      <c r="F73" s="10"/>
      <c r="G73" s="19"/>
    </row>
    <row r="74" spans="2:10" x14ac:dyDescent="0.25">
      <c r="C74" s="35" t="s">
        <v>81</v>
      </c>
      <c r="D74" s="12"/>
      <c r="E74" s="10"/>
      <c r="F74" s="10"/>
      <c r="G74" s="19"/>
    </row>
    <row r="75" spans="2:10" x14ac:dyDescent="0.25">
      <c r="C75" s="35"/>
      <c r="D75" s="12"/>
      <c r="E75" s="10"/>
      <c r="F75" s="10"/>
      <c r="G75" s="19"/>
    </row>
    <row r="76" spans="2:10" ht="15.75" thickBot="1" x14ac:dyDescent="0.3">
      <c r="C76" s="35"/>
      <c r="D76" s="38" t="s">
        <v>55</v>
      </c>
      <c r="E76" s="39" t="s">
        <v>63</v>
      </c>
      <c r="F76" s="39" t="s">
        <v>65</v>
      </c>
      <c r="G76" s="19"/>
    </row>
    <row r="77" spans="2:10" x14ac:dyDescent="0.25">
      <c r="C77" s="35"/>
      <c r="D77" s="27" t="s">
        <v>56</v>
      </c>
      <c r="E77" s="28">
        <v>4</v>
      </c>
      <c r="F77" s="28">
        <v>24</v>
      </c>
      <c r="G77" s="19" t="s">
        <v>65</v>
      </c>
      <c r="I77" s="112" t="s">
        <v>261</v>
      </c>
      <c r="J77" s="86" t="s">
        <v>133</v>
      </c>
    </row>
    <row r="78" spans="2:10" x14ac:dyDescent="0.25">
      <c r="C78" s="35"/>
      <c r="D78" s="29" t="s">
        <v>57</v>
      </c>
      <c r="E78" s="30">
        <v>5</v>
      </c>
      <c r="F78" s="30">
        <v>22</v>
      </c>
      <c r="G78" s="19"/>
      <c r="I78" s="112" t="s">
        <v>262</v>
      </c>
      <c r="J78" s="86" t="s">
        <v>134</v>
      </c>
    </row>
    <row r="79" spans="2:10" x14ac:dyDescent="0.25">
      <c r="C79" s="35"/>
      <c r="D79" s="29" t="s">
        <v>58</v>
      </c>
      <c r="E79" s="30">
        <v>6</v>
      </c>
      <c r="F79" s="30">
        <v>19</v>
      </c>
      <c r="G79" s="19"/>
    </row>
    <row r="80" spans="2:10" x14ac:dyDescent="0.25">
      <c r="C80" s="35"/>
      <c r="D80" s="29" t="s">
        <v>59</v>
      </c>
      <c r="E80" s="30">
        <v>7</v>
      </c>
      <c r="F80" s="30">
        <v>26</v>
      </c>
      <c r="G80" s="19"/>
    </row>
    <row r="81" spans="2:10" x14ac:dyDescent="0.25">
      <c r="C81" s="35"/>
      <c r="D81" s="29" t="s">
        <v>60</v>
      </c>
      <c r="E81" s="30">
        <v>8</v>
      </c>
      <c r="F81" s="30">
        <v>18</v>
      </c>
      <c r="G81" s="19"/>
    </row>
    <row r="82" spans="2:10" x14ac:dyDescent="0.25">
      <c r="C82" s="35"/>
      <c r="D82" s="29" t="s">
        <v>61</v>
      </c>
      <c r="E82" s="30">
        <v>9</v>
      </c>
      <c r="F82" s="30">
        <v>16</v>
      </c>
      <c r="G82" s="19"/>
    </row>
    <row r="83" spans="2:10" x14ac:dyDescent="0.25">
      <c r="C83" s="35"/>
      <c r="D83" s="31" t="s">
        <v>62</v>
      </c>
      <c r="E83" s="32">
        <v>10</v>
      </c>
      <c r="F83" s="32">
        <v>15</v>
      </c>
      <c r="G83" s="19" t="s">
        <v>82</v>
      </c>
    </row>
    <row r="84" spans="2:10" x14ac:dyDescent="0.25">
      <c r="C84" s="35"/>
      <c r="D84" s="12"/>
      <c r="E84" s="19"/>
      <c r="F84" s="10"/>
      <c r="G84" s="19"/>
    </row>
    <row r="85" spans="2:10" ht="26.25" x14ac:dyDescent="0.4">
      <c r="B85" s="36" t="s">
        <v>51</v>
      </c>
      <c r="C85" s="33" t="s">
        <v>7</v>
      </c>
      <c r="D85" s="34"/>
      <c r="E85" s="33"/>
      <c r="F85" s="33"/>
      <c r="G85" s="33"/>
    </row>
    <row r="86" spans="2:10" x14ac:dyDescent="0.25">
      <c r="C86" s="35"/>
      <c r="D86" s="12"/>
      <c r="E86" s="10"/>
      <c r="F86" s="10"/>
      <c r="G86" s="19"/>
    </row>
    <row r="87" spans="2:10" x14ac:dyDescent="0.25">
      <c r="C87" s="35" t="s">
        <v>264</v>
      </c>
      <c r="D87" s="12"/>
      <c r="E87" s="10"/>
      <c r="F87" s="10"/>
      <c r="G87" s="19"/>
    </row>
    <row r="88" spans="2:10" x14ac:dyDescent="0.25">
      <c r="C88" s="35"/>
      <c r="D88" s="12"/>
      <c r="E88" s="10"/>
      <c r="F88" s="10"/>
      <c r="G88" s="19" t="s">
        <v>83</v>
      </c>
    </row>
    <row r="89" spans="2:10" x14ac:dyDescent="0.25">
      <c r="C89" s="35" t="s">
        <v>84</v>
      </c>
      <c r="D89" s="12"/>
      <c r="E89" s="10"/>
      <c r="F89" s="10"/>
      <c r="G89" s="19"/>
    </row>
    <row r="90" spans="2:10" x14ac:dyDescent="0.25">
      <c r="C90" s="35"/>
      <c r="D90" s="12"/>
      <c r="E90" s="10"/>
      <c r="F90" s="83" t="s">
        <v>265</v>
      </c>
      <c r="G90" s="19" t="s">
        <v>86</v>
      </c>
    </row>
    <row r="91" spans="2:10" x14ac:dyDescent="0.25">
      <c r="C91" s="35"/>
      <c r="D91" s="124"/>
      <c r="E91" s="10"/>
      <c r="F91" s="83" t="s">
        <v>266</v>
      </c>
      <c r="G91" s="40" t="s">
        <v>85</v>
      </c>
      <c r="I91" s="112" t="s">
        <v>263</v>
      </c>
      <c r="J91" s="86" t="s">
        <v>307</v>
      </c>
    </row>
    <row r="92" spans="2:10" x14ac:dyDescent="0.25">
      <c r="B92" s="5"/>
      <c r="C92" s="69"/>
      <c r="D92" s="41" t="s">
        <v>87</v>
      </c>
      <c r="E92" s="10"/>
      <c r="F92" s="10"/>
      <c r="G92" s="19"/>
    </row>
    <row r="93" spans="2:10" x14ac:dyDescent="0.25">
      <c r="C93" s="35"/>
      <c r="D93" s="12"/>
      <c r="E93" s="10"/>
      <c r="F93" s="10"/>
      <c r="G93" s="19"/>
    </row>
    <row r="94" spans="2:10" ht="26.25" x14ac:dyDescent="0.4">
      <c r="B94" s="36" t="s">
        <v>51</v>
      </c>
      <c r="C94" s="33" t="s">
        <v>267</v>
      </c>
      <c r="D94" s="34"/>
      <c r="E94" s="33"/>
      <c r="F94" s="33"/>
      <c r="G94" s="33"/>
    </row>
    <row r="95" spans="2:10" x14ac:dyDescent="0.25">
      <c r="C95" s="35"/>
      <c r="D95" s="12"/>
      <c r="E95" s="10"/>
      <c r="F95" s="10"/>
      <c r="G95" s="19"/>
    </row>
    <row r="96" spans="2:10" x14ac:dyDescent="0.25">
      <c r="C96" s="35" t="s">
        <v>268</v>
      </c>
      <c r="D96" s="12"/>
      <c r="E96" s="10"/>
      <c r="F96" s="10"/>
      <c r="G96" s="19"/>
      <c r="I96" s="112" t="s">
        <v>277</v>
      </c>
      <c r="J96" s="86" t="s">
        <v>281</v>
      </c>
    </row>
    <row r="97" spans="3:24" x14ac:dyDescent="0.25">
      <c r="C97" s="35" t="s">
        <v>269</v>
      </c>
      <c r="D97" s="12"/>
      <c r="E97" s="10"/>
      <c r="F97" s="10"/>
      <c r="G97" s="19"/>
    </row>
    <row r="98" spans="3:24" x14ac:dyDescent="0.25">
      <c r="C98" s="35"/>
      <c r="D98" s="12"/>
      <c r="E98" s="10"/>
      <c r="F98" s="10"/>
      <c r="G98" s="19"/>
      <c r="J98" s="85" t="s">
        <v>282</v>
      </c>
      <c r="K98" s="131">
        <v>0.2</v>
      </c>
    </row>
    <row r="99" spans="3:24" x14ac:dyDescent="0.25">
      <c r="C99" s="35" t="s">
        <v>270</v>
      </c>
      <c r="D99" s="12"/>
      <c r="E99" s="10"/>
      <c r="F99" s="10"/>
      <c r="G99" s="19"/>
    </row>
    <row r="100" spans="3:24" x14ac:dyDescent="0.25">
      <c r="C100" s="35" t="s">
        <v>271</v>
      </c>
      <c r="D100" s="12"/>
      <c r="E100" s="10"/>
      <c r="F100" s="10"/>
      <c r="G100" s="19"/>
      <c r="J100" s="97" t="s">
        <v>283</v>
      </c>
      <c r="K100" s="89" t="s">
        <v>284</v>
      </c>
      <c r="L100" s="89" t="s">
        <v>285</v>
      </c>
    </row>
    <row r="101" spans="3:24" x14ac:dyDescent="0.25">
      <c r="C101" s="35"/>
      <c r="D101" s="12"/>
      <c r="E101" s="10"/>
      <c r="F101" s="10"/>
      <c r="G101" s="19"/>
      <c r="J101" s="125" t="s">
        <v>286</v>
      </c>
      <c r="K101" s="126">
        <v>5.8</v>
      </c>
      <c r="L101" s="127"/>
    </row>
    <row r="102" spans="3:24" x14ac:dyDescent="0.25">
      <c r="C102" s="35" t="s">
        <v>273</v>
      </c>
      <c r="D102" s="12"/>
      <c r="E102" s="10"/>
      <c r="F102" s="10"/>
      <c r="G102" s="19"/>
      <c r="J102" s="128" t="s">
        <v>287</v>
      </c>
      <c r="K102" s="129">
        <v>4.5</v>
      </c>
      <c r="L102" s="130"/>
    </row>
    <row r="103" spans="3:24" x14ac:dyDescent="0.25">
      <c r="C103" s="35"/>
      <c r="D103" s="12"/>
      <c r="E103" s="10"/>
      <c r="F103" s="83" t="s">
        <v>275</v>
      </c>
      <c r="G103" s="19" t="s">
        <v>274</v>
      </c>
      <c r="J103" s="128" t="s">
        <v>288</v>
      </c>
      <c r="K103" s="129">
        <v>3.5</v>
      </c>
      <c r="L103" s="130"/>
    </row>
    <row r="104" spans="3:24" x14ac:dyDescent="0.25">
      <c r="C104" s="35"/>
      <c r="D104" s="12"/>
      <c r="E104" s="10"/>
      <c r="F104" s="83"/>
      <c r="G104" s="71" t="s">
        <v>278</v>
      </c>
    </row>
    <row r="105" spans="3:24" x14ac:dyDescent="0.25">
      <c r="C105" s="35"/>
      <c r="D105" s="12"/>
      <c r="E105" s="10"/>
      <c r="F105" s="83" t="s">
        <v>276</v>
      </c>
      <c r="G105" s="19" t="s">
        <v>279</v>
      </c>
    </row>
    <row r="106" spans="3:24" x14ac:dyDescent="0.25">
      <c r="C106" s="35"/>
      <c r="D106" s="12"/>
      <c r="E106" s="10"/>
      <c r="F106" s="83" t="s">
        <v>280</v>
      </c>
      <c r="G106" s="19" t="s">
        <v>279</v>
      </c>
      <c r="I106" s="112" t="s">
        <v>289</v>
      </c>
      <c r="J106" s="86" t="s">
        <v>290</v>
      </c>
      <c r="T106" s="41" t="s">
        <v>308</v>
      </c>
    </row>
    <row r="107" spans="3:24" x14ac:dyDescent="0.25">
      <c r="C107" s="35"/>
      <c r="D107" s="12"/>
      <c r="E107" s="10"/>
      <c r="F107" s="10"/>
      <c r="G107" s="19"/>
      <c r="J107" s="70" t="s">
        <v>309</v>
      </c>
      <c r="T107" s="85" t="s">
        <v>310</v>
      </c>
    </row>
    <row r="108" spans="3:24" x14ac:dyDescent="0.25">
      <c r="C108" s="35"/>
      <c r="D108" s="12"/>
      <c r="E108" s="10"/>
      <c r="F108" s="10"/>
      <c r="G108" s="19"/>
      <c r="K108" s="88"/>
      <c r="L108" s="88">
        <v>1</v>
      </c>
      <c r="M108" s="88">
        <v>2</v>
      </c>
      <c r="N108" s="88">
        <v>3</v>
      </c>
      <c r="O108" s="88">
        <v>4</v>
      </c>
      <c r="P108" s="88">
        <v>5</v>
      </c>
      <c r="S108" s="88"/>
      <c r="T108" s="88">
        <v>1</v>
      </c>
      <c r="U108" s="88">
        <v>2</v>
      </c>
      <c r="V108" s="88">
        <v>3</v>
      </c>
      <c r="W108" s="88">
        <v>4</v>
      </c>
      <c r="X108" s="88">
        <v>5</v>
      </c>
    </row>
    <row r="109" spans="3:24" x14ac:dyDescent="0.25">
      <c r="K109" s="88">
        <v>1</v>
      </c>
      <c r="L109" s="132"/>
      <c r="M109" s="132"/>
      <c r="N109" s="132"/>
      <c r="O109" s="132"/>
      <c r="P109" s="132"/>
      <c r="S109" s="88">
        <v>1</v>
      </c>
      <c r="T109" s="133">
        <f>IF($S109&lt;=T$108,$S109*T$108,"")</f>
        <v>1</v>
      </c>
      <c r="U109" s="133">
        <f t="shared" ref="U109:X113" si="0">IF($S109&lt;=U$108,$S109*U$108,"")</f>
        <v>2</v>
      </c>
      <c r="V109" s="133">
        <f t="shared" si="0"/>
        <v>3</v>
      </c>
      <c r="W109" s="133">
        <f t="shared" si="0"/>
        <v>4</v>
      </c>
      <c r="X109" s="133">
        <f t="shared" si="0"/>
        <v>5</v>
      </c>
    </row>
    <row r="110" spans="3:24" x14ac:dyDescent="0.25">
      <c r="K110" s="88">
        <v>2</v>
      </c>
      <c r="L110" s="150"/>
      <c r="M110" s="132"/>
      <c r="N110" s="132"/>
      <c r="O110" s="132"/>
      <c r="P110" s="132"/>
      <c r="S110" s="88">
        <v>2</v>
      </c>
      <c r="T110" s="133" t="str">
        <f t="shared" ref="T110:T113" si="1">IF($S110&lt;=T$108,$S110*T$108,"")</f>
        <v/>
      </c>
      <c r="U110" s="133">
        <f t="shared" si="0"/>
        <v>4</v>
      </c>
      <c r="V110" s="133">
        <f t="shared" si="0"/>
        <v>6</v>
      </c>
      <c r="W110" s="133">
        <f t="shared" si="0"/>
        <v>8</v>
      </c>
      <c r="X110" s="133">
        <f t="shared" si="0"/>
        <v>10</v>
      </c>
    </row>
    <row r="111" spans="3:24" x14ac:dyDescent="0.25">
      <c r="K111" s="88">
        <v>3</v>
      </c>
      <c r="L111" s="150"/>
      <c r="M111" s="150"/>
      <c r="N111" s="132"/>
      <c r="O111" s="132"/>
      <c r="P111" s="132"/>
      <c r="S111" s="88">
        <v>3</v>
      </c>
      <c r="T111" s="133" t="str">
        <f t="shared" si="1"/>
        <v/>
      </c>
      <c r="U111" s="133" t="str">
        <f t="shared" si="0"/>
        <v/>
      </c>
      <c r="V111" s="133">
        <f t="shared" si="0"/>
        <v>9</v>
      </c>
      <c r="W111" s="133">
        <f t="shared" si="0"/>
        <v>12</v>
      </c>
      <c r="X111" s="133">
        <f t="shared" si="0"/>
        <v>15</v>
      </c>
    </row>
    <row r="112" spans="3:24" x14ac:dyDescent="0.25">
      <c r="K112" s="88">
        <v>4</v>
      </c>
      <c r="L112" s="150"/>
      <c r="M112" s="150"/>
      <c r="N112" s="150"/>
      <c r="O112" s="132"/>
      <c r="P112" s="132"/>
      <c r="S112" s="88">
        <v>4</v>
      </c>
      <c r="T112" s="133" t="str">
        <f t="shared" si="1"/>
        <v/>
      </c>
      <c r="U112" s="133" t="str">
        <f t="shared" si="0"/>
        <v/>
      </c>
      <c r="V112" s="133" t="str">
        <f t="shared" si="0"/>
        <v/>
      </c>
      <c r="W112" s="133">
        <f t="shared" si="0"/>
        <v>16</v>
      </c>
      <c r="X112" s="133">
        <f t="shared" si="0"/>
        <v>20</v>
      </c>
    </row>
    <row r="113" spans="10:24" x14ac:dyDescent="0.25">
      <c r="K113" s="88">
        <v>5</v>
      </c>
      <c r="L113" s="150"/>
      <c r="M113" s="150"/>
      <c r="N113" s="150"/>
      <c r="O113" s="150"/>
      <c r="P113" s="132"/>
      <c r="S113" s="88">
        <v>5</v>
      </c>
      <c r="T113" s="133" t="str">
        <f t="shared" si="1"/>
        <v/>
      </c>
      <c r="U113" s="133" t="str">
        <f t="shared" si="0"/>
        <v/>
      </c>
      <c r="V113" s="133" t="str">
        <f t="shared" si="0"/>
        <v/>
      </c>
      <c r="W113" s="133" t="str">
        <f t="shared" si="0"/>
        <v/>
      </c>
      <c r="X113" s="133">
        <f t="shared" si="0"/>
        <v>25</v>
      </c>
    </row>
    <row r="115" spans="10:24" x14ac:dyDescent="0.25">
      <c r="J115" s="85" t="s">
        <v>311</v>
      </c>
    </row>
    <row r="116" spans="10:24" x14ac:dyDescent="0.25">
      <c r="J116" s="85" t="s">
        <v>312</v>
      </c>
    </row>
    <row r="117" spans="10:24" x14ac:dyDescent="0.25">
      <c r="J117" s="85" t="s">
        <v>313</v>
      </c>
    </row>
    <row r="118" spans="10:24" x14ac:dyDescent="0.25">
      <c r="J118" s="85" t="s">
        <v>314</v>
      </c>
    </row>
    <row r="119" spans="10:24" x14ac:dyDescent="0.25">
      <c r="J119" s="85" t="s">
        <v>315</v>
      </c>
    </row>
  </sheetData>
  <sortState ref="D24:E30">
    <sortCondition ref="D24"/>
  </sortState>
  <conditionalFormatting sqref="T109:X113">
    <cfRule type="notContainsBlanks" dxfId="1" priority="1">
      <formula>LEN(TRIM(T109))&gt;0</formula>
    </cfRule>
    <cfRule type="containsBlanks" dxfId="0" priority="2">
      <formula>LEN(TRIM(T109))=0</formula>
    </cfRule>
  </conditionalFormatting>
  <hyperlinks>
    <hyperlink ref="B33" location="'Plage de Cellules'!A4" display="'Plage de Cellules'!A4"/>
    <hyperlink ref="B46" location="'Plage de Cellules'!A4" display="'Plage de Cellules'!A4"/>
    <hyperlink ref="B59" location="'Plage de Cellules'!A4" display="'Plage de Cellules'!A4"/>
    <hyperlink ref="B72" location="'Plage de Cellules'!A4" display="'Plage de Cellules'!A4"/>
    <hyperlink ref="B85" location="'Plage de Cellules'!A4" display="'Plage de Cellules'!A4"/>
    <hyperlink ref="A2" location="Menu!A1" display="Menu"/>
    <hyperlink ref="B94" location="'Plage de Cellules'!A4" display="'Plage de Cellules'!A4"/>
  </hyperlinks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">
    <tabColor theme="7"/>
  </sheetPr>
  <dimension ref="A2:AD34"/>
  <sheetViews>
    <sheetView workbookViewId="0">
      <pane ySplit="3" topLeftCell="A4" activePane="bottomLeft" state="frozen"/>
      <selection pane="bottomLeft" activeCell="A2" sqref="A2"/>
    </sheetView>
  </sheetViews>
  <sheetFormatPr baseColWidth="10" defaultRowHeight="15" x14ac:dyDescent="0.25"/>
  <cols>
    <col min="1" max="2" width="5.7109375" style="8" customWidth="1"/>
    <col min="3" max="3" width="5.7109375" style="9" customWidth="1"/>
    <col min="4" max="4" width="14.28515625" style="13" customWidth="1"/>
    <col min="5" max="7" width="9.42578125" style="9" customWidth="1"/>
    <col min="8" max="8" width="16.5703125" style="20" customWidth="1"/>
    <col min="9" max="9" width="6.28515625" style="8" customWidth="1"/>
    <col min="10" max="30" width="11.42578125" style="2"/>
    <col min="31" max="16384" width="11.42578125" style="1"/>
  </cols>
  <sheetData>
    <row r="2" spans="1:8" ht="26.25" x14ac:dyDescent="0.4">
      <c r="A2" s="103" t="s">
        <v>228</v>
      </c>
      <c r="B2" s="42" t="s">
        <v>11</v>
      </c>
      <c r="C2" s="6"/>
      <c r="D2" s="11"/>
      <c r="E2" s="6"/>
      <c r="F2" s="6"/>
      <c r="G2" s="6"/>
      <c r="H2" s="18"/>
    </row>
    <row r="4" spans="1:8" ht="26.25" x14ac:dyDescent="0.4">
      <c r="C4" s="33" t="s">
        <v>88</v>
      </c>
      <c r="D4" s="34"/>
      <c r="E4" s="33"/>
      <c r="F4" s="33"/>
      <c r="G4" s="33"/>
      <c r="H4" s="33"/>
    </row>
    <row r="5" spans="1:8" x14ac:dyDescent="0.25">
      <c r="C5" s="35"/>
      <c r="D5" s="12"/>
      <c r="E5" s="10"/>
      <c r="F5" s="10"/>
      <c r="G5" s="10"/>
      <c r="H5" s="19"/>
    </row>
    <row r="6" spans="1:8" x14ac:dyDescent="0.25">
      <c r="C6" s="35" t="s">
        <v>89</v>
      </c>
      <c r="D6" s="12"/>
      <c r="E6" s="10"/>
      <c r="F6" s="10"/>
      <c r="G6" s="10"/>
      <c r="H6" s="19"/>
    </row>
    <row r="7" spans="1:8" x14ac:dyDescent="0.25">
      <c r="C7" s="35"/>
      <c r="D7" s="10" t="s">
        <v>90</v>
      </c>
      <c r="E7" s="10"/>
      <c r="F7" s="10"/>
      <c r="G7" s="10"/>
      <c r="H7" s="19"/>
    </row>
    <row r="8" spans="1:8" x14ac:dyDescent="0.25">
      <c r="C8" s="35"/>
      <c r="D8" s="10" t="s">
        <v>91</v>
      </c>
      <c r="E8" s="10"/>
      <c r="F8" s="10"/>
      <c r="G8" s="10"/>
      <c r="H8" s="19"/>
    </row>
    <row r="9" spans="1:8" x14ac:dyDescent="0.25">
      <c r="C9" s="35"/>
      <c r="D9" s="10" t="s">
        <v>92</v>
      </c>
      <c r="E9" s="25"/>
      <c r="F9" s="25"/>
      <c r="G9" s="25"/>
      <c r="H9" s="19" t="s">
        <v>227</v>
      </c>
    </row>
    <row r="10" spans="1:8" x14ac:dyDescent="0.25">
      <c r="C10" s="35"/>
      <c r="D10" s="12"/>
      <c r="E10" s="25"/>
      <c r="F10" s="25"/>
      <c r="G10" s="25"/>
      <c r="H10" s="19"/>
    </row>
    <row r="11" spans="1:8" ht="26.25" x14ac:dyDescent="0.4">
      <c r="B11" s="36"/>
      <c r="C11" s="33" t="s">
        <v>114</v>
      </c>
      <c r="D11" s="34"/>
      <c r="E11" s="33"/>
      <c r="F11" s="33"/>
      <c r="G11" s="33"/>
      <c r="H11" s="33"/>
    </row>
    <row r="12" spans="1:8" x14ac:dyDescent="0.25">
      <c r="C12" s="35"/>
      <c r="D12" s="12"/>
      <c r="E12" s="10"/>
      <c r="F12" s="10"/>
      <c r="G12" s="10"/>
      <c r="H12" s="19"/>
    </row>
    <row r="13" spans="1:8" x14ac:dyDescent="0.25">
      <c r="C13" s="35"/>
      <c r="D13" s="19" t="s">
        <v>93</v>
      </c>
      <c r="E13" s="51"/>
      <c r="F13" s="10" t="s">
        <v>94</v>
      </c>
      <c r="G13" s="10"/>
      <c r="H13" s="19"/>
    </row>
    <row r="14" spans="1:8" x14ac:dyDescent="0.25">
      <c r="C14" s="35"/>
      <c r="D14" s="12"/>
      <c r="E14" s="50"/>
      <c r="F14" s="10" t="s">
        <v>95</v>
      </c>
      <c r="G14" s="10"/>
      <c r="H14" s="19"/>
    </row>
    <row r="15" spans="1:8" x14ac:dyDescent="0.25">
      <c r="C15" s="35"/>
      <c r="D15" s="12"/>
      <c r="E15" s="52"/>
      <c r="F15" s="10" t="s">
        <v>96</v>
      </c>
      <c r="G15" s="10"/>
      <c r="H15" s="19"/>
    </row>
    <row r="16" spans="1:8" x14ac:dyDescent="0.25">
      <c r="C16" s="35"/>
      <c r="D16" s="12"/>
      <c r="E16" s="53"/>
      <c r="F16" s="10" t="s">
        <v>97</v>
      </c>
      <c r="G16" s="10"/>
      <c r="H16" s="19"/>
    </row>
    <row r="17" spans="3:8" x14ac:dyDescent="0.25">
      <c r="C17" s="35"/>
      <c r="D17" s="12"/>
      <c r="E17" s="111"/>
      <c r="F17" s="10" t="s">
        <v>98</v>
      </c>
      <c r="G17" s="10"/>
      <c r="H17" s="19"/>
    </row>
    <row r="18" spans="3:8" x14ac:dyDescent="0.25">
      <c r="C18" s="35"/>
      <c r="D18" s="12"/>
      <c r="E18" s="10"/>
      <c r="F18" s="10"/>
      <c r="G18" s="10"/>
      <c r="H18" s="19"/>
    </row>
    <row r="19" spans="3:8" x14ac:dyDescent="0.25">
      <c r="C19" s="35"/>
      <c r="D19" s="12"/>
      <c r="E19" s="10"/>
      <c r="F19" s="10"/>
      <c r="G19" s="10"/>
      <c r="H19" s="19"/>
    </row>
    <row r="20" spans="3:8" x14ac:dyDescent="0.25">
      <c r="C20" s="35"/>
      <c r="D20" s="12"/>
      <c r="E20" s="147" t="s">
        <v>99</v>
      </c>
      <c r="F20" s="147"/>
      <c r="G20" s="147"/>
      <c r="H20" s="19"/>
    </row>
    <row r="21" spans="3:8" ht="15.75" thickBot="1" x14ac:dyDescent="0.3">
      <c r="C21" s="35"/>
      <c r="D21" s="12"/>
      <c r="E21" s="54" t="s">
        <v>100</v>
      </c>
      <c r="F21" s="54" t="s">
        <v>101</v>
      </c>
      <c r="G21" s="54" t="s">
        <v>102</v>
      </c>
      <c r="H21" s="19"/>
    </row>
    <row r="22" spans="3:8" x14ac:dyDescent="0.25">
      <c r="C22" s="35"/>
      <c r="D22" s="57" t="s">
        <v>103</v>
      </c>
      <c r="E22" s="55">
        <v>16</v>
      </c>
      <c r="F22" s="28">
        <v>18</v>
      </c>
      <c r="G22" s="56">
        <v>15</v>
      </c>
      <c r="H22" s="19"/>
    </row>
    <row r="23" spans="3:8" x14ac:dyDescent="0.25">
      <c r="C23" s="35"/>
      <c r="D23" s="57" t="s">
        <v>104</v>
      </c>
      <c r="E23" s="58">
        <v>1</v>
      </c>
      <c r="F23" s="30">
        <v>4</v>
      </c>
      <c r="G23" s="59">
        <v>3</v>
      </c>
      <c r="H23" s="19"/>
    </row>
    <row r="24" spans="3:8" ht="15.75" thickBot="1" x14ac:dyDescent="0.3">
      <c r="C24" s="35"/>
      <c r="D24" s="63" t="s">
        <v>105</v>
      </c>
      <c r="E24" s="60">
        <v>7</v>
      </c>
      <c r="F24" s="61">
        <v>0</v>
      </c>
      <c r="G24" s="62">
        <v>0</v>
      </c>
      <c r="H24" s="19"/>
    </row>
    <row r="25" spans="3:8" x14ac:dyDescent="0.25">
      <c r="C25" s="35"/>
      <c r="D25" s="12"/>
      <c r="E25" s="10"/>
      <c r="F25" s="10"/>
      <c r="G25" s="10"/>
      <c r="H25" s="19"/>
    </row>
    <row r="26" spans="3:8" ht="15.75" thickBot="1" x14ac:dyDescent="0.3">
      <c r="C26" s="35"/>
      <c r="D26" s="12"/>
      <c r="E26" s="54" t="s">
        <v>106</v>
      </c>
      <c r="F26" s="54" t="s">
        <v>107</v>
      </c>
      <c r="G26" s="19" t="s">
        <v>108</v>
      </c>
      <c r="H26" s="19"/>
    </row>
    <row r="27" spans="3:8" ht="15.75" thickBot="1" x14ac:dyDescent="0.3">
      <c r="C27" s="35"/>
      <c r="D27" s="57" t="s">
        <v>109</v>
      </c>
      <c r="E27" s="65">
        <f>SUMPRODUCT(E23:G23,E24:G24)</f>
        <v>7</v>
      </c>
      <c r="F27" s="64">
        <v>7</v>
      </c>
      <c r="G27" s="19"/>
      <c r="H27" s="40"/>
    </row>
    <row r="28" spans="3:8" x14ac:dyDescent="0.25">
      <c r="C28" s="35"/>
      <c r="D28" s="10"/>
      <c r="E28" s="40" t="s">
        <v>110</v>
      </c>
      <c r="F28" s="19"/>
      <c r="G28" s="19"/>
      <c r="H28" s="40"/>
    </row>
    <row r="29" spans="3:8" x14ac:dyDescent="0.25">
      <c r="C29" s="35"/>
      <c r="D29" s="10"/>
      <c r="E29" s="10"/>
      <c r="F29" s="10"/>
      <c r="G29" s="10"/>
      <c r="H29" s="19"/>
    </row>
    <row r="30" spans="3:8" ht="15.75" thickBot="1" x14ac:dyDescent="0.3">
      <c r="C30" s="35"/>
      <c r="D30" s="12"/>
      <c r="E30" s="54" t="s">
        <v>111</v>
      </c>
      <c r="F30" s="10"/>
      <c r="G30" s="10"/>
      <c r="H30" s="19"/>
    </row>
    <row r="31" spans="3:8" ht="15.75" thickBot="1" x14ac:dyDescent="0.3">
      <c r="C31" s="35"/>
      <c r="D31" s="57" t="s">
        <v>112</v>
      </c>
      <c r="E31" s="67">
        <f>SUMPRODUCT(E22:G22,E24:G24)</f>
        <v>112</v>
      </c>
      <c r="F31" s="10"/>
      <c r="G31" s="10"/>
      <c r="H31" s="19" t="s">
        <v>113</v>
      </c>
    </row>
    <row r="32" spans="3:8" x14ac:dyDescent="0.25">
      <c r="C32" s="35"/>
      <c r="D32" s="12"/>
      <c r="E32" s="10"/>
      <c r="F32" s="10"/>
      <c r="G32" s="10"/>
      <c r="H32" s="19"/>
    </row>
    <row r="33" spans="2:8" x14ac:dyDescent="0.25">
      <c r="B33" s="5"/>
      <c r="C33" s="69"/>
      <c r="D33" s="41" t="s">
        <v>115</v>
      </c>
      <c r="E33" s="10"/>
      <c r="F33" s="10"/>
      <c r="G33" s="10"/>
      <c r="H33" s="19"/>
    </row>
    <row r="34" spans="2:8" x14ac:dyDescent="0.25">
      <c r="C34" s="35"/>
      <c r="D34" s="12"/>
      <c r="E34" s="10"/>
      <c r="F34" s="10"/>
      <c r="G34" s="10"/>
      <c r="H34" s="19"/>
    </row>
  </sheetData>
  <mergeCells count="1">
    <mergeCell ref="E20:G20"/>
  </mergeCells>
  <hyperlinks>
    <hyperlink ref="A2" location="Menu!A1" display="Menu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">
    <tabColor theme="7"/>
  </sheetPr>
  <dimension ref="A2:AD27"/>
  <sheetViews>
    <sheetView workbookViewId="0">
      <pane ySplit="3" topLeftCell="A4" activePane="bottomLeft" state="frozen"/>
      <selection activeCell="A2" sqref="A2"/>
      <selection pane="bottomLeft" activeCell="E24" sqref="E24"/>
    </sheetView>
  </sheetViews>
  <sheetFormatPr baseColWidth="10" defaultRowHeight="15" x14ac:dyDescent="0.25"/>
  <cols>
    <col min="1" max="2" width="5.7109375" style="8" customWidth="1"/>
    <col min="3" max="3" width="5.7109375" style="9" customWidth="1"/>
    <col min="4" max="4" width="14.28515625" style="13" customWidth="1"/>
    <col min="5" max="7" width="9.42578125" style="9" customWidth="1"/>
    <col min="8" max="8" width="18.5703125" style="20" bestFit="1" customWidth="1"/>
    <col min="9" max="9" width="6.28515625" style="8" customWidth="1"/>
    <col min="10" max="30" width="11.42578125" style="2"/>
    <col min="31" max="16384" width="11.42578125" style="1"/>
  </cols>
  <sheetData>
    <row r="2" spans="1:8" ht="26.25" x14ac:dyDescent="0.4">
      <c r="A2" s="103" t="s">
        <v>228</v>
      </c>
      <c r="B2" s="42" t="s">
        <v>11</v>
      </c>
      <c r="C2" s="6"/>
      <c r="D2" s="11"/>
      <c r="E2" s="6"/>
      <c r="F2" s="6"/>
      <c r="G2" s="6"/>
      <c r="H2" s="18"/>
    </row>
    <row r="4" spans="1:8" ht="26.25" x14ac:dyDescent="0.4">
      <c r="B4" s="36"/>
      <c r="C4" s="148" t="s">
        <v>118</v>
      </c>
      <c r="D4" s="148"/>
      <c r="E4" s="148"/>
      <c r="F4" s="148"/>
      <c r="G4" s="148"/>
      <c r="H4" s="148"/>
    </row>
    <row r="5" spans="1:8" x14ac:dyDescent="0.25">
      <c r="C5" s="35"/>
      <c r="D5" s="12"/>
      <c r="E5" s="10"/>
      <c r="F5" s="10"/>
      <c r="G5" s="10"/>
      <c r="H5" s="19"/>
    </row>
    <row r="6" spans="1:8" x14ac:dyDescent="0.25">
      <c r="C6" s="35"/>
      <c r="D6" s="19" t="s">
        <v>93</v>
      </c>
      <c r="E6" s="51"/>
      <c r="F6" s="10" t="s">
        <v>94</v>
      </c>
      <c r="G6" s="10"/>
      <c r="H6" s="19"/>
    </row>
    <row r="7" spans="1:8" x14ac:dyDescent="0.25">
      <c r="C7" s="35"/>
      <c r="D7" s="12"/>
      <c r="E7" s="50"/>
      <c r="F7" s="10" t="s">
        <v>95</v>
      </c>
      <c r="G7" s="10"/>
      <c r="H7" s="19"/>
    </row>
    <row r="8" spans="1:8" x14ac:dyDescent="0.25">
      <c r="C8" s="35"/>
      <c r="D8" s="12"/>
      <c r="E8" s="52"/>
      <c r="F8" s="10" t="s">
        <v>96</v>
      </c>
      <c r="G8" s="10"/>
      <c r="H8" s="19"/>
    </row>
    <row r="9" spans="1:8" x14ac:dyDescent="0.25">
      <c r="C9" s="35"/>
      <c r="D9" s="12"/>
      <c r="E9" s="53"/>
      <c r="F9" s="10" t="s">
        <v>97</v>
      </c>
      <c r="G9" s="10"/>
      <c r="H9" s="19"/>
    </row>
    <row r="10" spans="1:8" x14ac:dyDescent="0.25">
      <c r="C10" s="35"/>
      <c r="D10" s="12"/>
      <c r="E10" s="111"/>
      <c r="F10" s="10" t="s">
        <v>98</v>
      </c>
      <c r="G10" s="10"/>
      <c r="H10" s="19"/>
    </row>
    <row r="11" spans="1:8" x14ac:dyDescent="0.25">
      <c r="C11" s="35"/>
      <c r="D11" s="12"/>
      <c r="E11" s="10"/>
      <c r="F11" s="10"/>
      <c r="G11" s="10"/>
      <c r="H11" s="19"/>
    </row>
    <row r="12" spans="1:8" x14ac:dyDescent="0.25">
      <c r="C12" s="35"/>
      <c r="D12" s="12"/>
      <c r="E12" s="10"/>
      <c r="F12" s="10"/>
      <c r="G12" s="10"/>
      <c r="H12" s="19"/>
    </row>
    <row r="13" spans="1:8" x14ac:dyDescent="0.25">
      <c r="C13" s="35"/>
      <c r="D13" s="12"/>
      <c r="E13" s="147" t="s">
        <v>99</v>
      </c>
      <c r="F13" s="147"/>
      <c r="G13" s="147"/>
      <c r="H13" s="19"/>
    </row>
    <row r="14" spans="1:8" ht="15.75" thickBot="1" x14ac:dyDescent="0.3">
      <c r="C14" s="35"/>
      <c r="D14" s="12"/>
      <c r="E14" s="54" t="s">
        <v>100</v>
      </c>
      <c r="F14" s="54" t="s">
        <v>101</v>
      </c>
      <c r="G14" s="54" t="s">
        <v>102</v>
      </c>
      <c r="H14" s="19"/>
    </row>
    <row r="15" spans="1:8" x14ac:dyDescent="0.25">
      <c r="C15" s="35"/>
      <c r="D15" s="57" t="s">
        <v>103</v>
      </c>
      <c r="E15" s="55">
        <v>16</v>
      </c>
      <c r="F15" s="28">
        <v>18</v>
      </c>
      <c r="G15" s="56">
        <v>15</v>
      </c>
      <c r="H15" s="19"/>
    </row>
    <row r="16" spans="1:8" x14ac:dyDescent="0.25">
      <c r="C16" s="35"/>
      <c r="D16" s="57" t="s">
        <v>104</v>
      </c>
      <c r="E16" s="58">
        <v>1</v>
      </c>
      <c r="F16" s="30">
        <v>4</v>
      </c>
      <c r="G16" s="59">
        <v>3</v>
      </c>
      <c r="H16" s="19"/>
    </row>
    <row r="17" spans="2:8" ht="15.75" thickBot="1" x14ac:dyDescent="0.3">
      <c r="C17" s="35"/>
      <c r="D17" s="63" t="s">
        <v>105</v>
      </c>
      <c r="E17" s="60"/>
      <c r="F17" s="61"/>
      <c r="G17" s="62"/>
      <c r="H17" s="19" t="s">
        <v>116</v>
      </c>
    </row>
    <row r="18" spans="2:8" x14ac:dyDescent="0.25">
      <c r="C18" s="35"/>
      <c r="D18" s="12"/>
      <c r="E18" s="10"/>
      <c r="F18" s="10"/>
      <c r="G18" s="10"/>
      <c r="H18" s="19"/>
    </row>
    <row r="19" spans="2:8" ht="15.75" thickBot="1" x14ac:dyDescent="0.3">
      <c r="C19" s="35"/>
      <c r="D19" s="12"/>
      <c r="E19" s="54" t="s">
        <v>106</v>
      </c>
      <c r="F19" s="54" t="s">
        <v>107</v>
      </c>
      <c r="G19" s="19" t="s">
        <v>108</v>
      </c>
      <c r="H19" s="19"/>
    </row>
    <row r="20" spans="2:8" ht="15.75" thickBot="1" x14ac:dyDescent="0.3">
      <c r="C20" s="35"/>
      <c r="D20" s="57" t="s">
        <v>109</v>
      </c>
      <c r="E20" s="65"/>
      <c r="F20" s="64">
        <v>7</v>
      </c>
      <c r="G20" s="19"/>
      <c r="H20" s="40"/>
    </row>
    <row r="21" spans="2:8" x14ac:dyDescent="0.25">
      <c r="C21" s="35"/>
      <c r="D21" s="10"/>
      <c r="E21" s="40"/>
      <c r="F21" s="19"/>
      <c r="G21" s="19"/>
      <c r="H21" s="40"/>
    </row>
    <row r="22" spans="2:8" x14ac:dyDescent="0.25">
      <c r="C22" s="35"/>
      <c r="D22" s="10"/>
      <c r="E22" s="10"/>
      <c r="F22" s="10"/>
      <c r="G22" s="10"/>
      <c r="H22" s="19"/>
    </row>
    <row r="23" spans="2:8" ht="15.75" thickBot="1" x14ac:dyDescent="0.3">
      <c r="C23" s="35"/>
      <c r="D23" s="12"/>
      <c r="E23" s="54" t="s">
        <v>111</v>
      </c>
      <c r="F23" s="10"/>
      <c r="G23" s="10"/>
      <c r="H23" s="19"/>
    </row>
    <row r="24" spans="2:8" ht="15.75" thickBot="1" x14ac:dyDescent="0.3">
      <c r="C24" s="35"/>
      <c r="D24" s="57" t="s">
        <v>112</v>
      </c>
      <c r="E24" s="67"/>
      <c r="F24" s="10"/>
      <c r="G24" s="10"/>
      <c r="H24" s="19" t="s">
        <v>113</v>
      </c>
    </row>
    <row r="25" spans="2:8" x14ac:dyDescent="0.25">
      <c r="C25" s="35"/>
      <c r="D25" s="12"/>
      <c r="E25" s="10"/>
      <c r="F25" s="10"/>
      <c r="G25" s="10"/>
      <c r="H25" s="19"/>
    </row>
    <row r="26" spans="2:8" x14ac:dyDescent="0.25">
      <c r="B26" s="5"/>
      <c r="C26" s="69"/>
      <c r="D26" s="41" t="s">
        <v>117</v>
      </c>
      <c r="E26" s="10"/>
      <c r="F26" s="10"/>
      <c r="G26" s="10"/>
      <c r="H26" s="19"/>
    </row>
    <row r="27" spans="2:8" x14ac:dyDescent="0.25">
      <c r="C27" s="35"/>
      <c r="D27" s="12"/>
      <c r="E27" s="10"/>
      <c r="F27" s="10"/>
      <c r="G27" s="10"/>
      <c r="H27" s="19"/>
    </row>
  </sheetData>
  <mergeCells count="2">
    <mergeCell ref="E13:G13"/>
    <mergeCell ref="C4:H4"/>
  </mergeCells>
  <hyperlinks>
    <hyperlink ref="A2" location="Menu!A1" display="Menu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6</vt:i4>
      </vt:variant>
      <vt:variant>
        <vt:lpstr>Plages nommées</vt:lpstr>
      </vt:variant>
      <vt:variant>
        <vt:i4>6</vt:i4>
      </vt:variant>
    </vt:vector>
  </HeadingPairs>
  <TitlesOfParts>
    <vt:vector size="12" baseType="lpstr">
      <vt:lpstr>Menu</vt:lpstr>
      <vt:lpstr>Cellules</vt:lpstr>
      <vt:lpstr>Fonctions</vt:lpstr>
      <vt:lpstr>Plage de Cellules</vt:lpstr>
      <vt:lpstr>Solveur</vt:lpstr>
      <vt:lpstr>Solveur (à faire)</vt:lpstr>
      <vt:lpstr>Auteur</vt:lpstr>
      <vt:lpstr>Fonctions!Jours</vt:lpstr>
      <vt:lpstr>'Solveur (à faire)'!Jours</vt:lpstr>
      <vt:lpstr>Jours</vt:lpstr>
      <vt:lpstr>Fonctions!Jours2</vt:lpstr>
      <vt:lpstr>Jours2</vt:lpstr>
    </vt:vector>
  </TitlesOfParts>
  <Company>supmeca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LECLAIRE Patrice</dc:creator>
  <cp:lastModifiedBy>LECLAIRE Patrice</cp:lastModifiedBy>
  <dcterms:created xsi:type="dcterms:W3CDTF">2016-04-05T11:45:05Z</dcterms:created>
  <dcterms:modified xsi:type="dcterms:W3CDTF">2019-07-08T14:23:48Z</dcterms:modified>
</cp:coreProperties>
</file>